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hur Rozzi\Documents\"/>
    </mc:Choice>
  </mc:AlternateContent>
  <xr:revisionPtr revIDLastSave="0" documentId="8_{53FD6781-C9FB-42F4-95F3-5A431C9FBC92}" xr6:coauthVersionLast="47" xr6:coauthVersionMax="47" xr10:uidLastSave="{00000000-0000-0000-0000-000000000000}"/>
  <bookViews>
    <workbookView xWindow="-98" yWindow="-98" windowWidth="24496" windowHeight="15675" activeTab="1" xr2:uid="{00000000-000D-0000-FFFF-FFFF00000000}"/>
  </bookViews>
  <sheets>
    <sheet name="Sheet1" sheetId="1" r:id="rId1"/>
    <sheet name="Sheet2" sheetId="2" r:id="rId2"/>
  </sheets>
  <calcPr calcId="191029"/>
  <fileRecoveryPr autoRecover="0"/>
</workbook>
</file>

<file path=xl/calcChain.xml><?xml version="1.0" encoding="utf-8"?>
<calcChain xmlns="http://schemas.openxmlformats.org/spreadsheetml/2006/main">
  <c r="H19" i="2" l="1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18" i="2"/>
  <c r="H79" i="1" l="1"/>
  <c r="H78" i="1"/>
  <c r="H18" i="1"/>
  <c r="H23" i="1"/>
  <c r="H22" i="1"/>
  <c r="H21" i="1"/>
  <c r="H20" i="1"/>
  <c r="H19" i="1"/>
  <c r="H76" i="1"/>
  <c r="H24" i="1"/>
  <c r="H25" i="1"/>
  <c r="H27" i="1"/>
  <c r="H71" i="1"/>
  <c r="H72" i="1"/>
  <c r="H75" i="1"/>
  <c r="H32" i="1"/>
  <c r="H33" i="1"/>
  <c r="H68" i="1"/>
  <c r="H67" i="1"/>
  <c r="H62" i="1"/>
  <c r="H59" i="1"/>
  <c r="H70" i="1"/>
  <c r="H53" i="1"/>
  <c r="H52" i="1"/>
  <c r="H46" i="1"/>
  <c r="H77" i="1"/>
  <c r="H39" i="1"/>
  <c r="H51" i="1"/>
  <c r="H47" i="1"/>
  <c r="H44" i="1"/>
  <c r="H42" i="1"/>
  <c r="H41" i="1"/>
  <c r="H48" i="1"/>
  <c r="H73" i="1"/>
  <c r="H74" i="1"/>
  <c r="H45" i="1"/>
  <c r="H31" i="1"/>
  <c r="H43" i="1"/>
  <c r="H29" i="1"/>
  <c r="H30" i="1"/>
  <c r="H26" i="1"/>
  <c r="H28" i="1"/>
  <c r="H64" i="1"/>
  <c r="H50" i="1"/>
  <c r="H61" i="1"/>
  <c r="H69" i="1"/>
  <c r="H60" i="1"/>
  <c r="H65" i="1"/>
  <c r="H66" i="1"/>
  <c r="H63" i="1"/>
  <c r="H49" i="1"/>
  <c r="H56" i="1"/>
  <c r="H55" i="1"/>
  <c r="H58" i="1"/>
  <c r="H54" i="1"/>
  <c r="H57" i="1"/>
  <c r="H37" i="1"/>
  <c r="H38" i="1"/>
  <c r="H34" i="1"/>
  <c r="H35" i="1"/>
  <c r="H36" i="1"/>
  <c r="H81" i="1" l="1"/>
  <c r="H82" i="1" s="1"/>
  <c r="H83" i="1" s="1"/>
</calcChain>
</file>

<file path=xl/sharedStrings.xml><?xml version="1.0" encoding="utf-8"?>
<sst xmlns="http://schemas.openxmlformats.org/spreadsheetml/2006/main" count="640" uniqueCount="298">
  <si>
    <t>Ricasa Close Proximate Fireworks Order Form</t>
  </si>
  <si>
    <t>6607 Red Hawk Ct, Maineville</t>
  </si>
  <si>
    <t>P.O. NO.</t>
  </si>
  <si>
    <t>Mainville, OH 45039</t>
  </si>
  <si>
    <t>DATE</t>
  </si>
  <si>
    <t xml:space="preserve">(513) 519-6893 </t>
  </si>
  <si>
    <t>info@arthurrozzipyrotechnics.com</t>
  </si>
  <si>
    <t>SHIP TO</t>
  </si>
  <si>
    <t>SHIPPING METHOD</t>
  </si>
  <si>
    <t>SHIPPING TERMS</t>
  </si>
  <si>
    <t>DELIVERY DATE</t>
  </si>
  <si>
    <t>All items will be shipped via FEDEX</t>
  </si>
  <si>
    <t>TBD</t>
  </si>
  <si>
    <t>Item #</t>
  </si>
  <si>
    <t>Item Name</t>
  </si>
  <si>
    <t>Description</t>
  </si>
  <si>
    <t>Qty</t>
  </si>
  <si>
    <t>Total</t>
  </si>
  <si>
    <t>Fast Burn Comet</t>
  </si>
  <si>
    <t>58mm Red Ultrafast</t>
  </si>
  <si>
    <t>58mm Purple Ultrafast</t>
  </si>
  <si>
    <t>12 Second Gerb</t>
  </si>
  <si>
    <t>Gerb</t>
  </si>
  <si>
    <t>5 Second Silver Gerb</t>
  </si>
  <si>
    <t>40mm Green Comet w/Silver Tail and Lemon Stars</t>
  </si>
  <si>
    <t>One Shot</t>
  </si>
  <si>
    <t>40mm Blue Comet w/Silver Tail and White Stars</t>
  </si>
  <si>
    <t>40mm Orange Comet w/Silver Tail and White Stars</t>
  </si>
  <si>
    <t>RC404022248</t>
  </si>
  <si>
    <t>40mm Violet Comet w/Tail and Lemon Mine</t>
  </si>
  <si>
    <t>40mm Blue Comet w/Tail and Red Mine</t>
  </si>
  <si>
    <t>RC404022280</t>
  </si>
  <si>
    <t>40mm Green Comet w/ Tail and Kamuro Mine</t>
  </si>
  <si>
    <t>44mm Violet Comet w/Tail and Stars</t>
  </si>
  <si>
    <t>44mm Gold Glitter to Blue Comet with Blue Stars</t>
  </si>
  <si>
    <t>29mm Red Crossette</t>
  </si>
  <si>
    <t>RC444021051</t>
  </si>
  <si>
    <t>44mm Kamuro Comet and Violet Mine</t>
  </si>
  <si>
    <t>44mm Silver Glitter Comet with Red Tip</t>
  </si>
  <si>
    <t>44mm Lemon Comet w/tail and Stars</t>
  </si>
  <si>
    <t>44mm Blue Comet with Blue Stars</t>
  </si>
  <si>
    <t>44mm White Glitter to Red Comet  with Green Stars</t>
  </si>
  <si>
    <t>29mm Red Crossette with Tail One Shot</t>
  </si>
  <si>
    <t>44mm Kamuro Comet to Fuchsia Blink Tip</t>
  </si>
  <si>
    <t>R10001</t>
  </si>
  <si>
    <t>19mm Silver Glitter w/ Red Tip</t>
  </si>
  <si>
    <t>R10003</t>
  </si>
  <si>
    <t>19mm Silver Glitter w/ Green Tip</t>
  </si>
  <si>
    <t>020021002w</t>
  </si>
  <si>
    <t>RICASA MOUNTING PLATE</t>
  </si>
  <si>
    <t>Holder for one shots/comet rack</t>
  </si>
  <si>
    <t>SALES TAX</t>
  </si>
  <si>
    <t>TOTAL</t>
  </si>
  <si>
    <t>Order confirmation including shipping charges and will be sent within 48 hrs of when order is received.</t>
  </si>
  <si>
    <t xml:space="preserve">Fax, Email or Mail Order Form </t>
  </si>
  <si>
    <t>Invoices will be sent through Paypal</t>
  </si>
  <si>
    <t>Payments can be made by check or via Paypal</t>
  </si>
  <si>
    <t>29mm Red Comet</t>
  </si>
  <si>
    <t>29 mm Green Comet</t>
  </si>
  <si>
    <t>29 mm Violet Comet</t>
  </si>
  <si>
    <t>29mm Blue Comet</t>
  </si>
  <si>
    <t>29mm Lemon Comet</t>
  </si>
  <si>
    <t>5 Sec Silver Whistles Gerb</t>
  </si>
  <si>
    <t>40 Sec Green Strobe Light</t>
  </si>
  <si>
    <t>40 Sec White Strobe Light</t>
  </si>
  <si>
    <t>030020100</t>
  </si>
  <si>
    <t>030020101</t>
  </si>
  <si>
    <t>030020102</t>
  </si>
  <si>
    <t>030020103</t>
  </si>
  <si>
    <t>030020106</t>
  </si>
  <si>
    <t>044020015</t>
  </si>
  <si>
    <t>020021011</t>
  </si>
  <si>
    <t>020021013</t>
  </si>
  <si>
    <t>030028026</t>
  </si>
  <si>
    <t>0320028028</t>
  </si>
  <si>
    <t>020026008</t>
  </si>
  <si>
    <t>020026010</t>
  </si>
  <si>
    <t>020026011</t>
  </si>
  <si>
    <t>020026022</t>
  </si>
  <si>
    <t>020026021</t>
  </si>
  <si>
    <t>030022501</t>
  </si>
  <si>
    <t>030022502</t>
  </si>
  <si>
    <t>Comet Plate</t>
  </si>
  <si>
    <t>Strobe</t>
  </si>
  <si>
    <t>Wheel</t>
  </si>
  <si>
    <t>1 Second Silver Gerb</t>
  </si>
  <si>
    <t>29mm Green Crossette (No Debris)</t>
  </si>
  <si>
    <t>29mm Tit.Tourbillions w color tip</t>
  </si>
  <si>
    <t>29mm White Spike Crossette (No Debris)</t>
  </si>
  <si>
    <t>29mm  Willow Comet w/Tail Comet Plate 24 seconds</t>
  </si>
  <si>
    <t>29mm Gold Glitter Comet w/ Blue Tip 24 second</t>
  </si>
  <si>
    <t>19mm 10 Sh Gold Flitter Comet 30 Second</t>
  </si>
  <si>
    <t>19mm 10 SH Green Comet w/ Tail 30 second</t>
  </si>
  <si>
    <t>19mm 10 SH Red Comet 30 Second</t>
  </si>
  <si>
    <t>19mm 10 SH Silver Glitter Comet 30 Second</t>
  </si>
  <si>
    <t>19mm 10SH Violet Comet 30 second</t>
  </si>
  <si>
    <t>19mm 10 SH Red Comet w Tail 30 sec</t>
  </si>
  <si>
    <t>19mm 10 SH Violet Comet w Tail 30 sec</t>
  </si>
  <si>
    <t>30mm 8 SH Gold Glitter Comet w Blue Tip 24 sec</t>
  </si>
  <si>
    <t>30mm 8 SH Silver Glitter Comet w Green Tip sec</t>
  </si>
  <si>
    <t>58mm White Ultrafast</t>
  </si>
  <si>
    <t xml:space="preserve">One Shot </t>
  </si>
  <si>
    <t>40 Sec Fushia Strobe Light</t>
  </si>
  <si>
    <t>Saxon 10 Sec Silver w/3 changes</t>
  </si>
  <si>
    <t>Green Photo Flash (Bright Flash)</t>
  </si>
  <si>
    <t>Red Photo Flash (Bright Flash)</t>
  </si>
  <si>
    <t>White Photo Flash (Bright Flash)</t>
  </si>
  <si>
    <t>Hazard Class</t>
  </si>
  <si>
    <t>UN0336, 1.4 G</t>
  </si>
  <si>
    <t>Saxon 20 Sec Silver w/3 changes</t>
  </si>
  <si>
    <t>Price pp</t>
  </si>
  <si>
    <t>Available</t>
  </si>
  <si>
    <t>RM586002963</t>
  </si>
  <si>
    <t>RM586002962</t>
  </si>
  <si>
    <t>RM5860029460</t>
  </si>
  <si>
    <t>RC4040022255</t>
  </si>
  <si>
    <t>40mm Blue Comet w/ Silver Tail and White Star ND</t>
  </si>
  <si>
    <t>RC4444021060</t>
  </si>
  <si>
    <t>44mm Gold Glitter to Blue Comet + Blue Mine</t>
  </si>
  <si>
    <t>19mm 10 SH Red Comet</t>
  </si>
  <si>
    <t xml:space="preserve">19mm 10 SH Green Comet w/ Tail </t>
  </si>
  <si>
    <t>19mm 10 SH Blue Comet w/ Tail 30</t>
  </si>
  <si>
    <t>19mm 10 SH Blue Comet w/ Tail</t>
  </si>
  <si>
    <t>19mm Willow Comet w/ Tail 24 second</t>
  </si>
  <si>
    <t>44mm Silver Torbillion w/ Blue to Red Tip</t>
  </si>
  <si>
    <t>44WBC</t>
  </si>
  <si>
    <t>44mm Willow &amp; Blue Comet</t>
  </si>
  <si>
    <t>RC4444021050</t>
  </si>
  <si>
    <t>DISCOUNT</t>
  </si>
  <si>
    <t>RO20026026</t>
  </si>
  <si>
    <t>R020026007</t>
  </si>
  <si>
    <t>RO20026025</t>
  </si>
  <si>
    <t>RO20026004</t>
  </si>
  <si>
    <t>Ed Cook</t>
  </si>
  <si>
    <t>Viking Pyrotecjnics Inc.</t>
  </si>
  <si>
    <t>404 Pine Street</t>
  </si>
  <si>
    <t>Shannon City, IA 50861</t>
  </si>
  <si>
    <t>641-414-2760</t>
  </si>
  <si>
    <t>Viking 2017</t>
  </si>
  <si>
    <t xml:space="preserve"> </t>
  </si>
  <si>
    <t>2021  20%</t>
  </si>
  <si>
    <t>Caliber</t>
  </si>
  <si>
    <t>030020239</t>
  </si>
  <si>
    <t>29mm orange crossette w/tail</t>
  </si>
  <si>
    <t>Green Crossette (No Debris)</t>
  </si>
  <si>
    <t>30020230</t>
  </si>
  <si>
    <t>Red Crossette</t>
  </si>
  <si>
    <t>020021014</t>
  </si>
  <si>
    <t>10 SH 3" BLUE COMET W/TAIL</t>
  </si>
  <si>
    <t>020021012</t>
  </si>
  <si>
    <t>10 SH 3" RED COMET W/TAIL</t>
  </si>
  <si>
    <t>10 SH 3" VIOLET COMET W/TAIL</t>
  </si>
  <si>
    <t>020021001</t>
  </si>
  <si>
    <t>20mm 10 SH Red Comet 32sec duration</t>
  </si>
  <si>
    <t>020021002</t>
  </si>
  <si>
    <t>20mm 10 shot Green comet w/tail plate 32sec duration</t>
  </si>
  <si>
    <t>20021027</t>
  </si>
  <si>
    <t>20mm 10 shot Red Comet Plate 30 sec</t>
  </si>
  <si>
    <t>20mm 10 shot Silver Glitter w/Red tip</t>
  </si>
  <si>
    <t>10000</t>
  </si>
  <si>
    <t>20mm 10 shot Violet Comet Plate 30 sec</t>
  </si>
  <si>
    <t>020021017</t>
  </si>
  <si>
    <t>020021002W</t>
  </si>
  <si>
    <t>20mm 10 shot Willow Comet W/Tail 32 sec duration</t>
  </si>
  <si>
    <t>21004</t>
  </si>
  <si>
    <t>20mm 10 shot blue comet w/tail</t>
  </si>
  <si>
    <t>21015</t>
  </si>
  <si>
    <t>20mm 10 shot gold flitter comet</t>
  </si>
  <si>
    <t>21016</t>
  </si>
  <si>
    <t>20mm 10 shot silver glitter comet plate 30 sec</t>
  </si>
  <si>
    <t>020021004</t>
  </si>
  <si>
    <t>20mm10 shot Blue Comet</t>
  </si>
  <si>
    <t>030028071</t>
  </si>
  <si>
    <t>8 SH 4" SILVER GLITTER COMET W/GREEN BLINK TIP</t>
  </si>
  <si>
    <t>030028027</t>
  </si>
  <si>
    <t>8 SH 4" SILVER GLITTER COMET W/RED TIP</t>
  </si>
  <si>
    <t>030028072</t>
  </si>
  <si>
    <t>8 SH 4" WILLOW COMET W/TAIL</t>
  </si>
  <si>
    <t>030028048</t>
  </si>
  <si>
    <t>30mm 8 shot Silver Glitter Comet w Green Tip</t>
  </si>
  <si>
    <t>30038505</t>
  </si>
  <si>
    <t>30mm 8 shot silver glitter w/green blink tip</t>
  </si>
  <si>
    <t>28017</t>
  </si>
  <si>
    <t>30mm 8 shot willow comet w/tail plate 24 sec</t>
  </si>
  <si>
    <t>30038352</t>
  </si>
  <si>
    <t>30mm 8 shot willow w/green blink tip</t>
  </si>
  <si>
    <t>40 MM GREEN COMET W/TAIL + KAMURO MINE</t>
  </si>
  <si>
    <t>040022117</t>
  </si>
  <si>
    <t>RM40022280</t>
  </si>
  <si>
    <t>RC4040022248</t>
  </si>
  <si>
    <t>40 MM VIOLET COMET W/TAIL + LEMON MINE</t>
  </si>
  <si>
    <t>40022210</t>
  </si>
  <si>
    <t>44020028</t>
  </si>
  <si>
    <t>048022806</t>
  </si>
  <si>
    <t>40022315</t>
  </si>
  <si>
    <t>40022306</t>
  </si>
  <si>
    <t>40022300</t>
  </si>
  <si>
    <t>40022302</t>
  </si>
  <si>
    <t>40022317</t>
  </si>
  <si>
    <t xml:space="preserve">                                 Item Name</t>
  </si>
  <si>
    <t xml:space="preserve">         Item #</t>
  </si>
  <si>
    <t xml:space="preserve">   Qty</t>
  </si>
  <si>
    <t>UN0431</t>
  </si>
  <si>
    <t>1"Comets</t>
  </si>
  <si>
    <t>$7.63</t>
  </si>
  <si>
    <t>1"1 Shot</t>
  </si>
  <si>
    <t>$10.50</t>
  </si>
  <si>
    <t>030022381</t>
  </si>
  <si>
    <t>30MM RED STAGE MINE (N/D)</t>
  </si>
  <si>
    <t>$8.50</t>
  </si>
  <si>
    <t>030022382</t>
  </si>
  <si>
    <t>30MM GREEN STAGE MINE (N/D)</t>
  </si>
  <si>
    <t>030022500</t>
  </si>
  <si>
    <t>30mm Red Crossette No Debris</t>
  </si>
  <si>
    <t>30mm mines</t>
  </si>
  <si>
    <t>$15.26</t>
  </si>
  <si>
    <t>30mm White Spangle (Spike) Crossette No Debris</t>
  </si>
  <si>
    <t>030022503</t>
  </si>
  <si>
    <t>30mm violet crossettes</t>
  </si>
  <si>
    <t>$9.52</t>
  </si>
  <si>
    <t>030022504</t>
  </si>
  <si>
    <t>30mm Orange Crossette No Debris</t>
  </si>
  <si>
    <t>0400210010</t>
  </si>
  <si>
    <t>40 MM KAMURO COMET + WILLOW MINE</t>
  </si>
  <si>
    <t>40mmComets</t>
  </si>
  <si>
    <t>$12.55</t>
  </si>
  <si>
    <t>40MM willow comet ND</t>
  </si>
  <si>
    <t>040022200</t>
  </si>
  <si>
    <t>40mm Red Comet + Red Mine No Debris</t>
  </si>
  <si>
    <t>$18.43</t>
  </si>
  <si>
    <t>040022208</t>
  </si>
  <si>
    <t>40mm Green Comet w/Tail and Green Mine No Debris</t>
  </si>
  <si>
    <t>040022212</t>
  </si>
  <si>
    <t>40mm White Comet w/Tail + White Mine No Debris</t>
  </si>
  <si>
    <t>040022235</t>
  </si>
  <si>
    <t>40mm Blue w/Tail Comet and Blue Mine No Debris</t>
  </si>
  <si>
    <t>040022304</t>
  </si>
  <si>
    <t>40mm Yellow Star Mine No Debris</t>
  </si>
  <si>
    <t>40mm mines</t>
  </si>
  <si>
    <t>$16.18</t>
  </si>
  <si>
    <t>040022401</t>
  </si>
  <si>
    <t>40mm Yellow Ultrafast Mine No Debris</t>
  </si>
  <si>
    <t>$25.30</t>
  </si>
  <si>
    <t>040022401LL</t>
  </si>
  <si>
    <t>40mm Green Ultrafast Mine No Debris</t>
  </si>
  <si>
    <t>040022402</t>
  </si>
  <si>
    <t>40mm Red Ultrafast Mine No Debris</t>
  </si>
  <si>
    <t>040022403</t>
  </si>
  <si>
    <t>40mm White Ultrafast Mine No Debris</t>
  </si>
  <si>
    <t>040022641</t>
  </si>
  <si>
    <t>40mm Yellow w/Tail Comet and Yellow Mine No Debris</t>
  </si>
  <si>
    <t>0440200260</t>
  </si>
  <si>
    <t>40 MM SILVER GLITTER W/GREEN TIP COMET + SILVER STARS MINE</t>
  </si>
  <si>
    <t>$14.26</t>
  </si>
  <si>
    <t>0440210850</t>
  </si>
  <si>
    <t>0440210851</t>
  </si>
  <si>
    <t>048022613</t>
  </si>
  <si>
    <t>40mm Purple Comet w/Tail and Purple Mine No Debris</t>
  </si>
  <si>
    <t>44MM Orange ultra fast comet</t>
  </si>
  <si>
    <t>44mm1 Shot</t>
  </si>
  <si>
    <t>$15.66</t>
  </si>
  <si>
    <t>40022104</t>
  </si>
  <si>
    <t>40mm Orange Comet</t>
  </si>
  <si>
    <t>40mm single shot</t>
  </si>
  <si>
    <t>40MM Blue Comet w/ silver tail &amp; white star mine ND</t>
  </si>
  <si>
    <t>40022255</t>
  </si>
  <si>
    <t>40 MM BLUE COMET W/White TAIL + RED MINE</t>
  </si>
  <si>
    <t>40mm Red Star Mines No Debris</t>
  </si>
  <si>
    <t>40022301</t>
  </si>
  <si>
    <t>40mm Green Star Mine No Debris</t>
  </si>
  <si>
    <t>40mm Blue Star Mines No Debris</t>
  </si>
  <si>
    <t>40MM Orange Mines NO DEBRIS</t>
  </si>
  <si>
    <t>40022313</t>
  </si>
  <si>
    <t>40mm Purple Star Mine No Debris</t>
  </si>
  <si>
    <t>40MM Kamuro star mine NO DEBRIS</t>
  </si>
  <si>
    <t>40MM Fushia strobe mines NO DEBRIS</t>
  </si>
  <si>
    <t>40MM Violet w/tail and star mine</t>
  </si>
  <si>
    <t>$13.13</t>
  </si>
  <si>
    <t>19mmComet Plate</t>
  </si>
  <si>
    <t>$21.32</t>
  </si>
  <si>
    <t>$21.28</t>
  </si>
  <si>
    <t>020021003</t>
  </si>
  <si>
    <t>20 MM 10 S. VIOLET COMET</t>
  </si>
  <si>
    <t>$24.61</t>
  </si>
  <si>
    <t>20 MM 10 S. GREEN COMET W/TAIL</t>
  </si>
  <si>
    <t>020021016</t>
  </si>
  <si>
    <t>20 MM 10 S. SILVER GLITTER COMET</t>
  </si>
  <si>
    <t>20 MM 10 S. WILLOW COMET</t>
  </si>
  <si>
    <t>020021028</t>
  </si>
  <si>
    <t>20 MM 10 S. SILVER GLITTER COMET W/GREEN TIP</t>
  </si>
  <si>
    <t>30 MM 8 S. GOLD GLITTER COMET W/BLUE TIP</t>
  </si>
  <si>
    <t>30mmComet Plate</t>
  </si>
  <si>
    <t>$33.23</t>
  </si>
  <si>
    <t>30 MM 8 S. WILLOW COMET W/GREEN BLINK TIP</t>
  </si>
  <si>
    <t>030038695</t>
  </si>
  <si>
    <t>30 CND 8 SHOTS RED MG. W/TITANIUM TAIL</t>
  </si>
  <si>
    <t>UN0335</t>
  </si>
  <si>
    <t>$28.79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</si>
</sst>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6"/>
      <name val="Calibri Light"/>
      <family val="2"/>
    </font>
    <font>
      <u/>
      <sz val="16"/>
      <color indexed="30"/>
      <name val="Arial"/>
      <family val="2"/>
    </font>
    <font>
      <b/>
      <sz val="18"/>
      <color indexed="9"/>
      <name val="Calibri"/>
      <family val="2"/>
    </font>
    <font>
      <sz val="18"/>
      <name val="Calibri"/>
      <family val="2"/>
    </font>
    <font>
      <b/>
      <sz val="18"/>
      <color indexed="10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9">
    <border>
      <left/>
      <right/>
      <top/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4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2" fontId="7" fillId="3" borderId="0" xfId="0" applyNumberFormat="1" applyFont="1" applyFill="1" applyAlignment="1">
      <alignment horizontal="center" vertical="center"/>
    </xf>
    <xf numFmtId="44" fontId="7" fillId="3" borderId="0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4" fillId="0" borderId="3" xfId="1" applyFont="1" applyFill="1" applyBorder="1"/>
    <xf numFmtId="0" fontId="4" fillId="0" borderId="0" xfId="0" applyFont="1"/>
    <xf numFmtId="0" fontId="2" fillId="0" borderId="0" xfId="0" applyFont="1"/>
    <xf numFmtId="0" fontId="4" fillId="0" borderId="4" xfId="0" applyFont="1" applyBorder="1"/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shrinkToFit="1"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4" fillId="0" borderId="0" xfId="0" applyNumberFormat="1" applyFont="1" applyAlignment="1">
      <alignment horizontal="right" indent="1"/>
    </xf>
    <xf numFmtId="44" fontId="3" fillId="0" borderId="0" xfId="0" applyNumberFormat="1" applyFont="1" applyAlignment="1">
      <alignment horizontal="right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left" vertical="top"/>
    </xf>
    <xf numFmtId="2" fontId="12" fillId="0" borderId="0" xfId="0" applyNumberFormat="1" applyFont="1" applyAlignment="1">
      <alignment horizontal="center"/>
    </xf>
    <xf numFmtId="44" fontId="2" fillId="0" borderId="0" xfId="0" applyNumberFormat="1" applyFont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left" indent="1"/>
    </xf>
    <xf numFmtId="0" fontId="3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1" fillId="0" borderId="0" xfId="0" applyFont="1" applyAlignment="1">
      <alignment wrapText="1"/>
    </xf>
    <xf numFmtId="0" fontId="3" fillId="2" borderId="0" xfId="0" applyFont="1" applyFill="1"/>
    <xf numFmtId="164" fontId="4" fillId="2" borderId="0" xfId="0" applyNumberFormat="1" applyFont="1" applyFill="1" applyAlignment="1">
      <alignment horizontal="left" indent="1"/>
    </xf>
    <xf numFmtId="0" fontId="5" fillId="2" borderId="0" xfId="0" applyFont="1" applyFill="1" applyAlignment="1">
      <alignment horizontal="right"/>
    </xf>
    <xf numFmtId="0" fontId="6" fillId="2" borderId="0" xfId="2" applyFont="1" applyFill="1" applyBorder="1" applyAlignment="1">
      <alignment horizontal="left" indent="1"/>
    </xf>
    <xf numFmtId="0" fontId="4" fillId="2" borderId="5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1"/>
    </xf>
    <xf numFmtId="164" fontId="15" fillId="2" borderId="7" xfId="0" applyNumberFormat="1" applyFont="1" applyFill="1" applyBorder="1" applyAlignment="1">
      <alignment horizontal="left" indent="1"/>
    </xf>
    <xf numFmtId="164" fontId="15" fillId="2" borderId="8" xfId="0" applyNumberFormat="1" applyFont="1" applyFill="1" applyBorder="1" applyAlignment="1">
      <alignment horizontal="left" indent="1"/>
    </xf>
    <xf numFmtId="0" fontId="14" fillId="0" borderId="7" xfId="0" applyFont="1" applyBorder="1"/>
    <xf numFmtId="0" fontId="14" fillId="0" borderId="8" xfId="0" applyFont="1" applyBorder="1"/>
    <xf numFmtId="0" fontId="0" fillId="0" borderId="0" xfId="0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6</xdr:col>
      <xdr:colOff>28575</xdr:colOff>
      <xdr:row>3</xdr:row>
      <xdr:rowOff>18586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525" y="260195"/>
          <a:ext cx="10203830" cy="538976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+mn-lt"/>
            </a:rPr>
            <a:t>Arthur Rozzi Pyrotechnics</a:t>
          </a:r>
        </a:p>
        <a:p>
          <a:pPr algn="l" rtl="0">
            <a:defRPr sz="1000"/>
          </a:pPr>
          <a:endParaRPr lang="en-US">
            <a:latin typeface="+mn-lt"/>
          </a:endParaRPr>
        </a:p>
      </xdr:txBody>
    </xdr:sp>
    <xdr:clientData/>
  </xdr:twoCellAnchor>
  <xdr:twoCellAnchor>
    <xdr:from>
      <xdr:col>4</xdr:col>
      <xdr:colOff>352425</xdr:colOff>
      <xdr:row>2</xdr:row>
      <xdr:rowOff>0</xdr:rowOff>
    </xdr:from>
    <xdr:to>
      <xdr:col>7</xdr:col>
      <xdr:colOff>171450</xdr:colOff>
      <xdr:row>2</xdr:row>
      <xdr:rowOff>57150</xdr:rowOff>
    </xdr:to>
    <xdr:sp macro="" textlink="">
      <xdr:nvSpPr>
        <xdr:cNvPr id="1026" name="Text Box 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572625" y="561975"/>
          <a:ext cx="2781300" cy="571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6</xdr:col>
      <xdr:colOff>28575</xdr:colOff>
      <xdr:row>3</xdr:row>
      <xdr:rowOff>18586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54F25CD7-6151-4BCD-A263-463999E86501}"/>
            </a:ext>
          </a:extLst>
        </xdr:cNvPr>
        <xdr:cNvSpPr txBox="1">
          <a:spLocks noChangeArrowheads="1"/>
        </xdr:cNvSpPr>
      </xdr:nvSpPr>
      <xdr:spPr bwMode="auto">
        <a:xfrm>
          <a:off x="9525" y="295275"/>
          <a:ext cx="11977688" cy="551986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+mn-lt"/>
            </a:rPr>
            <a:t>Arthur Rozzi Pyrotechnics</a:t>
          </a:r>
        </a:p>
        <a:p>
          <a:pPr algn="l" rtl="0">
            <a:defRPr sz="1000"/>
          </a:pPr>
          <a:endParaRPr lang="en-US">
            <a:latin typeface="+mn-lt"/>
          </a:endParaRPr>
        </a:p>
      </xdr:txBody>
    </xdr:sp>
    <xdr:clientData/>
  </xdr:twoCellAnchor>
  <xdr:twoCellAnchor>
    <xdr:from>
      <xdr:col>4</xdr:col>
      <xdr:colOff>352425</xdr:colOff>
      <xdr:row>2</xdr:row>
      <xdr:rowOff>0</xdr:rowOff>
    </xdr:from>
    <xdr:to>
      <xdr:col>7</xdr:col>
      <xdr:colOff>171450</xdr:colOff>
      <xdr:row>2</xdr:row>
      <xdr:rowOff>57150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28ADA250-31E9-4796-B67C-3137BC18B2A5}"/>
            </a:ext>
          </a:extLst>
        </xdr:cNvPr>
        <xdr:cNvSpPr txBox="1">
          <a:spLocks noChangeArrowheads="1"/>
        </xdr:cNvSpPr>
      </xdr:nvSpPr>
      <xdr:spPr bwMode="auto">
        <a:xfrm>
          <a:off x="10229850" y="561975"/>
          <a:ext cx="2990850" cy="571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rthurrozzipyrotechnic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arthurrozzipyrotechn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9"/>
  <sheetViews>
    <sheetView view="pageBreakPreview" zoomScaleNormal="100" zoomScaleSheetLayoutView="100" workbookViewId="0">
      <selection sqref="A1:XFD1048576"/>
    </sheetView>
  </sheetViews>
  <sheetFormatPr defaultColWidth="8.86328125" defaultRowHeight="19.899999999999999" customHeight="1" x14ac:dyDescent="0.65"/>
  <cols>
    <col min="1" max="1" width="20.86328125" style="12" customWidth="1"/>
    <col min="2" max="2" width="66.86328125" style="1" bestFit="1" customWidth="1"/>
    <col min="3" max="3" width="31.265625" style="1" customWidth="1"/>
    <col min="4" max="4" width="19.265625" style="1" bestFit="1" customWidth="1"/>
    <col min="5" max="5" width="12.73046875" style="11" customWidth="1"/>
    <col min="6" max="6" width="16.3984375" style="11" customWidth="1"/>
    <col min="7" max="7" width="15.265625" style="13" bestFit="1" customWidth="1"/>
    <col min="8" max="8" width="21.86328125" style="1" customWidth="1"/>
    <col min="9" max="16384" width="8.86328125" style="1"/>
  </cols>
  <sheetData>
    <row r="1" spans="1:8" ht="23.25" x14ac:dyDescent="0.7">
      <c r="A1" s="50" t="s">
        <v>0</v>
      </c>
      <c r="B1" s="51"/>
      <c r="C1" s="51"/>
      <c r="D1" s="51"/>
      <c r="E1" s="51"/>
      <c r="F1" s="51"/>
      <c r="G1" s="52"/>
      <c r="H1" s="52"/>
    </row>
    <row r="2" spans="1:8" s="2" customFormat="1" ht="21" x14ac:dyDescent="0.65">
      <c r="A2" s="53"/>
      <c r="B2" s="47"/>
      <c r="E2" s="47"/>
      <c r="F2" s="47"/>
      <c r="G2" s="47"/>
      <c r="H2" s="47"/>
    </row>
    <row r="3" spans="1:8" s="2" customFormat="1" ht="21" x14ac:dyDescent="0.65">
      <c r="A3" s="46"/>
      <c r="B3" s="46"/>
      <c r="C3" s="46"/>
      <c r="D3" s="46"/>
      <c r="E3" s="46"/>
      <c r="F3" s="46"/>
      <c r="G3" s="46"/>
      <c r="H3" s="46"/>
    </row>
    <row r="4" spans="1:8" s="2" customFormat="1" ht="19.899999999999999" customHeight="1" x14ac:dyDescent="0.65">
      <c r="A4" s="44" t="s">
        <v>1</v>
      </c>
      <c r="B4" s="44"/>
      <c r="C4" s="3"/>
      <c r="D4" s="3"/>
      <c r="E4" s="4" t="s">
        <v>2</v>
      </c>
      <c r="F4" s="4"/>
      <c r="G4" s="44" t="s">
        <v>138</v>
      </c>
      <c r="H4" s="44"/>
    </row>
    <row r="5" spans="1:8" s="2" customFormat="1" ht="19.899999999999999" customHeight="1" x14ac:dyDescent="0.65">
      <c r="A5" s="44" t="s">
        <v>3</v>
      </c>
      <c r="B5" s="44"/>
      <c r="C5" s="3"/>
      <c r="D5" s="3"/>
      <c r="E5" s="4" t="s">
        <v>4</v>
      </c>
      <c r="F5" s="4"/>
      <c r="G5" s="54">
        <v>43098</v>
      </c>
      <c r="H5" s="54"/>
    </row>
    <row r="6" spans="1:8" s="2" customFormat="1" ht="19.899999999999999" customHeight="1" x14ac:dyDescent="0.65">
      <c r="A6" s="44" t="s">
        <v>5</v>
      </c>
      <c r="B6" s="44"/>
      <c r="C6" s="3"/>
      <c r="D6" s="3"/>
      <c r="E6" s="55"/>
      <c r="F6" s="55"/>
      <c r="G6" s="55"/>
      <c r="H6" s="3"/>
    </row>
    <row r="7" spans="1:8" s="2" customFormat="1" ht="19.899999999999999" customHeight="1" x14ac:dyDescent="0.65">
      <c r="A7" s="56" t="s">
        <v>6</v>
      </c>
      <c r="B7" s="44"/>
      <c r="C7" s="3"/>
      <c r="D7" s="3"/>
      <c r="E7" s="47"/>
      <c r="F7" s="47"/>
      <c r="G7" s="47"/>
      <c r="H7" s="5"/>
    </row>
    <row r="8" spans="1:8" s="2" customFormat="1" ht="19.899999999999999" customHeight="1" x14ac:dyDescent="0.65">
      <c r="A8" s="47" t="s">
        <v>54</v>
      </c>
      <c r="B8" s="47"/>
      <c r="C8" s="47"/>
      <c r="D8" s="47"/>
      <c r="E8" s="47"/>
      <c r="F8" s="47"/>
      <c r="G8" s="47"/>
      <c r="H8" s="47"/>
    </row>
    <row r="9" spans="1:8" s="2" customFormat="1" ht="19.899999999999999" customHeight="1" x14ac:dyDescent="0.65">
      <c r="A9" s="46" t="s">
        <v>55</v>
      </c>
      <c r="B9" s="46"/>
      <c r="C9" s="6"/>
      <c r="D9" s="6"/>
      <c r="E9" s="7" t="s">
        <v>7</v>
      </c>
      <c r="F9" s="7"/>
      <c r="G9" s="44" t="s">
        <v>133</v>
      </c>
      <c r="H9" s="44"/>
    </row>
    <row r="10" spans="1:8" s="2" customFormat="1" ht="19.899999999999999" customHeight="1" x14ac:dyDescent="0.65">
      <c r="A10" s="46" t="s">
        <v>56</v>
      </c>
      <c r="B10" s="46"/>
      <c r="C10" s="6"/>
      <c r="D10" s="6"/>
      <c r="E10" s="8"/>
      <c r="F10" s="8"/>
      <c r="G10" s="44" t="s">
        <v>134</v>
      </c>
      <c r="H10" s="44"/>
    </row>
    <row r="11" spans="1:8" s="2" customFormat="1" ht="19.899999999999999" customHeight="1" x14ac:dyDescent="0.65">
      <c r="A11" s="46"/>
      <c r="B11" s="46"/>
      <c r="C11" s="6"/>
      <c r="D11" s="6"/>
      <c r="E11" s="8"/>
      <c r="F11" s="8"/>
      <c r="G11" s="44" t="s">
        <v>135</v>
      </c>
      <c r="H11" s="44"/>
    </row>
    <row r="12" spans="1:8" s="2" customFormat="1" ht="19.899999999999999" customHeight="1" x14ac:dyDescent="0.65">
      <c r="A12" s="46"/>
      <c r="B12" s="46"/>
      <c r="C12" s="6"/>
      <c r="D12" s="6"/>
      <c r="E12" s="8"/>
      <c r="F12" s="8"/>
      <c r="G12" s="44" t="s">
        <v>136</v>
      </c>
      <c r="H12" s="44"/>
    </row>
    <row r="13" spans="1:8" s="2" customFormat="1" ht="19.899999999999999" customHeight="1" x14ac:dyDescent="0.65">
      <c r="A13" s="46"/>
      <c r="B13" s="46"/>
      <c r="C13" s="6"/>
      <c r="D13" s="6"/>
      <c r="E13" s="8"/>
      <c r="F13" s="8"/>
      <c r="G13" s="44" t="s">
        <v>137</v>
      </c>
      <c r="H13" s="44"/>
    </row>
    <row r="14" spans="1:8" s="2" customFormat="1" ht="19.899999999999999" customHeight="1" thickBot="1" x14ac:dyDescent="0.7">
      <c r="A14" s="47" t="s">
        <v>53</v>
      </c>
      <c r="B14" s="47"/>
      <c r="C14" s="47"/>
      <c r="D14" s="47"/>
      <c r="E14" s="47"/>
      <c r="F14" s="47"/>
      <c r="G14" s="47"/>
      <c r="H14" s="47"/>
    </row>
    <row r="15" spans="1:8" s="2" customFormat="1" ht="28.15" customHeight="1" x14ac:dyDescent="0.65">
      <c r="A15" s="48" t="s">
        <v>8</v>
      </c>
      <c r="B15" s="48"/>
      <c r="C15" s="49" t="s">
        <v>9</v>
      </c>
      <c r="D15" s="49"/>
      <c r="E15" s="49"/>
      <c r="F15" s="49"/>
      <c r="G15" s="49"/>
      <c r="H15" s="9" t="s">
        <v>10</v>
      </c>
    </row>
    <row r="16" spans="1:8" s="2" customFormat="1" ht="28.15" customHeight="1" x14ac:dyDescent="0.65">
      <c r="A16" s="45" t="s">
        <v>11</v>
      </c>
      <c r="B16" s="45"/>
      <c r="C16" s="45"/>
      <c r="D16" s="45"/>
      <c r="E16" s="45"/>
      <c r="F16" s="45"/>
      <c r="G16" s="45"/>
      <c r="H16" s="10" t="s">
        <v>12</v>
      </c>
    </row>
    <row r="17" spans="1:8" s="18" customFormat="1" ht="28.15" customHeight="1" x14ac:dyDescent="0.45">
      <c r="A17" s="14" t="s">
        <v>13</v>
      </c>
      <c r="B17" s="14" t="s">
        <v>14</v>
      </c>
      <c r="C17" s="14" t="s">
        <v>15</v>
      </c>
      <c r="D17" s="15" t="s">
        <v>107</v>
      </c>
      <c r="E17" s="16" t="s">
        <v>110</v>
      </c>
      <c r="F17" s="16" t="s">
        <v>111</v>
      </c>
      <c r="G17" s="15" t="s">
        <v>16</v>
      </c>
      <c r="H17" s="17" t="s">
        <v>17</v>
      </c>
    </row>
    <row r="18" spans="1:8" s="25" customFormat="1" ht="28.15" customHeight="1" x14ac:dyDescent="0.65">
      <c r="A18" s="19">
        <v>20021004</v>
      </c>
      <c r="B18" s="20" t="s">
        <v>122</v>
      </c>
      <c r="C18" s="20" t="s">
        <v>82</v>
      </c>
      <c r="D18" s="21" t="s">
        <v>108</v>
      </c>
      <c r="E18" s="22">
        <v>16</v>
      </c>
      <c r="F18" s="23">
        <v>60</v>
      </c>
      <c r="G18" s="23"/>
      <c r="H18" s="24">
        <f t="shared" ref="H18:H23" si="0">E18*G18</f>
        <v>0</v>
      </c>
    </row>
    <row r="19" spans="1:8" s="26" customFormat="1" ht="28.15" customHeight="1" x14ac:dyDescent="0.65">
      <c r="A19" s="19">
        <v>20021014</v>
      </c>
      <c r="B19" s="20" t="s">
        <v>121</v>
      </c>
      <c r="C19" s="20" t="s">
        <v>82</v>
      </c>
      <c r="D19" s="21" t="s">
        <v>108</v>
      </c>
      <c r="E19" s="22">
        <v>16</v>
      </c>
      <c r="F19" s="23">
        <v>46</v>
      </c>
      <c r="G19" s="23"/>
      <c r="H19" s="24">
        <f t="shared" si="0"/>
        <v>0</v>
      </c>
    </row>
    <row r="20" spans="1:8" s="26" customFormat="1" ht="28.15" customHeight="1" x14ac:dyDescent="0.65">
      <c r="A20" s="19">
        <v>21015</v>
      </c>
      <c r="B20" s="20" t="s">
        <v>91</v>
      </c>
      <c r="C20" s="20" t="s">
        <v>82</v>
      </c>
      <c r="D20" s="21" t="s">
        <v>108</v>
      </c>
      <c r="E20" s="22">
        <v>16</v>
      </c>
      <c r="F20" s="23">
        <v>108</v>
      </c>
      <c r="G20" s="23"/>
      <c r="H20" s="24">
        <f t="shared" si="0"/>
        <v>0</v>
      </c>
    </row>
    <row r="21" spans="1:8" s="26" customFormat="1" ht="28.15" customHeight="1" x14ac:dyDescent="0.65">
      <c r="A21" s="19">
        <v>20021012</v>
      </c>
      <c r="B21" s="20" t="s">
        <v>120</v>
      </c>
      <c r="C21" s="20" t="s">
        <v>82</v>
      </c>
      <c r="D21" s="21" t="s">
        <v>108</v>
      </c>
      <c r="E21" s="22">
        <v>16</v>
      </c>
      <c r="F21" s="23">
        <v>3</v>
      </c>
      <c r="G21" s="23"/>
      <c r="H21" s="24">
        <f t="shared" si="0"/>
        <v>0</v>
      </c>
    </row>
    <row r="22" spans="1:8" s="26" customFormat="1" ht="28.15" customHeight="1" x14ac:dyDescent="0.65">
      <c r="A22" s="19">
        <v>20021002</v>
      </c>
      <c r="B22" s="20" t="s">
        <v>92</v>
      </c>
      <c r="C22" s="20" t="s">
        <v>82</v>
      </c>
      <c r="D22" s="21" t="s">
        <v>108</v>
      </c>
      <c r="E22" s="22">
        <v>16</v>
      </c>
      <c r="F22" s="23">
        <v>108</v>
      </c>
      <c r="G22" s="23"/>
      <c r="H22" s="24">
        <f t="shared" si="0"/>
        <v>0</v>
      </c>
    </row>
    <row r="23" spans="1:8" s="26" customFormat="1" ht="28.15" customHeight="1" x14ac:dyDescent="0.65">
      <c r="A23" s="19">
        <v>20021001</v>
      </c>
      <c r="B23" s="20" t="s">
        <v>119</v>
      </c>
      <c r="C23" s="20" t="s">
        <v>82</v>
      </c>
      <c r="D23" s="21" t="s">
        <v>108</v>
      </c>
      <c r="E23" s="22">
        <v>16</v>
      </c>
      <c r="F23" s="23">
        <v>50</v>
      </c>
      <c r="G23" s="23"/>
      <c r="H23" s="24">
        <f t="shared" si="0"/>
        <v>0</v>
      </c>
    </row>
    <row r="24" spans="1:8" s="26" customFormat="1" ht="28.15" customHeight="1" x14ac:dyDescent="0.65">
      <c r="A24" s="19">
        <v>20021027</v>
      </c>
      <c r="B24" s="20" t="s">
        <v>93</v>
      </c>
      <c r="C24" s="20" t="s">
        <v>82</v>
      </c>
      <c r="D24" s="21" t="s">
        <v>108</v>
      </c>
      <c r="E24" s="22">
        <v>16</v>
      </c>
      <c r="F24" s="23">
        <v>73</v>
      </c>
      <c r="G24" s="23"/>
      <c r="H24" s="24">
        <f t="shared" ref="H24:H39" si="1">E24*G24</f>
        <v>0</v>
      </c>
    </row>
    <row r="25" spans="1:8" s="26" customFormat="1" ht="28.15" customHeight="1" x14ac:dyDescent="0.65">
      <c r="A25" s="20" t="s">
        <v>71</v>
      </c>
      <c r="B25" s="20" t="s">
        <v>96</v>
      </c>
      <c r="C25" s="20" t="s">
        <v>82</v>
      </c>
      <c r="D25" s="21" t="s">
        <v>108</v>
      </c>
      <c r="E25" s="22">
        <v>16</v>
      </c>
      <c r="F25" s="23">
        <v>42</v>
      </c>
      <c r="G25" s="23"/>
      <c r="H25" s="24">
        <f t="shared" si="1"/>
        <v>0</v>
      </c>
    </row>
    <row r="26" spans="1:8" s="26" customFormat="1" ht="28.15" customHeight="1" x14ac:dyDescent="0.65">
      <c r="A26" s="19">
        <v>21016</v>
      </c>
      <c r="B26" s="20" t="s">
        <v>94</v>
      </c>
      <c r="C26" s="20" t="s">
        <v>82</v>
      </c>
      <c r="D26" s="21" t="s">
        <v>108</v>
      </c>
      <c r="E26" s="22">
        <v>16</v>
      </c>
      <c r="F26" s="23">
        <v>144</v>
      </c>
      <c r="G26" s="23"/>
      <c r="H26" s="24">
        <f t="shared" si="1"/>
        <v>0</v>
      </c>
    </row>
    <row r="27" spans="1:8" s="26" customFormat="1" ht="28.15" customHeight="1" x14ac:dyDescent="0.65">
      <c r="A27" s="20" t="s">
        <v>72</v>
      </c>
      <c r="B27" s="20" t="s">
        <v>97</v>
      </c>
      <c r="C27" s="20" t="s">
        <v>82</v>
      </c>
      <c r="D27" s="21" t="s">
        <v>108</v>
      </c>
      <c r="E27" s="22">
        <v>16</v>
      </c>
      <c r="F27" s="23">
        <v>42</v>
      </c>
      <c r="G27" s="23"/>
      <c r="H27" s="24">
        <f t="shared" si="1"/>
        <v>0</v>
      </c>
    </row>
    <row r="28" spans="1:8" s="26" customFormat="1" ht="28.15" customHeight="1" x14ac:dyDescent="0.65">
      <c r="A28" s="19">
        <v>10000</v>
      </c>
      <c r="B28" s="20" t="s">
        <v>95</v>
      </c>
      <c r="C28" s="20" t="s">
        <v>82</v>
      </c>
      <c r="D28" s="21" t="s">
        <v>108</v>
      </c>
      <c r="E28" s="22">
        <v>16</v>
      </c>
      <c r="F28" s="23">
        <v>41</v>
      </c>
      <c r="G28" s="23"/>
      <c r="H28" s="24">
        <f t="shared" si="1"/>
        <v>0</v>
      </c>
    </row>
    <row r="29" spans="1:8" s="26" customFormat="1" ht="28.15" customHeight="1" x14ac:dyDescent="0.65">
      <c r="A29" s="19" t="s">
        <v>46</v>
      </c>
      <c r="B29" s="20" t="s">
        <v>47</v>
      </c>
      <c r="C29" s="20" t="s">
        <v>82</v>
      </c>
      <c r="D29" s="21" t="s">
        <v>108</v>
      </c>
      <c r="E29" s="22">
        <v>16</v>
      </c>
      <c r="F29" s="23">
        <v>40</v>
      </c>
      <c r="G29" s="23"/>
      <c r="H29" s="24">
        <f t="shared" si="1"/>
        <v>0</v>
      </c>
    </row>
    <row r="30" spans="1:8" s="26" customFormat="1" ht="27.6" customHeight="1" x14ac:dyDescent="0.65">
      <c r="A30" s="19" t="s">
        <v>44</v>
      </c>
      <c r="B30" s="20" t="s">
        <v>45</v>
      </c>
      <c r="C30" s="20" t="s">
        <v>82</v>
      </c>
      <c r="D30" s="21" t="s">
        <v>108</v>
      </c>
      <c r="E30" s="22">
        <v>16</v>
      </c>
      <c r="F30" s="23">
        <v>40</v>
      </c>
      <c r="G30" s="23"/>
      <c r="H30" s="24">
        <f t="shared" si="1"/>
        <v>0</v>
      </c>
    </row>
    <row r="31" spans="1:8" s="26" customFormat="1" ht="28.15" customHeight="1" x14ac:dyDescent="0.65">
      <c r="A31" s="19" t="s">
        <v>48</v>
      </c>
      <c r="B31" s="20" t="s">
        <v>123</v>
      </c>
      <c r="C31" s="20" t="s">
        <v>82</v>
      </c>
      <c r="D31" s="21" t="s">
        <v>108</v>
      </c>
      <c r="E31" s="22">
        <v>16</v>
      </c>
      <c r="F31" s="23">
        <v>50</v>
      </c>
      <c r="G31" s="23"/>
      <c r="H31" s="24">
        <f t="shared" si="1"/>
        <v>0</v>
      </c>
    </row>
    <row r="32" spans="1:8" s="26" customFormat="1" ht="28.15" customHeight="1" x14ac:dyDescent="0.65">
      <c r="A32" s="20" t="s">
        <v>73</v>
      </c>
      <c r="B32" s="20" t="s">
        <v>98</v>
      </c>
      <c r="C32" s="20" t="s">
        <v>82</v>
      </c>
      <c r="D32" s="21" t="s">
        <v>108</v>
      </c>
      <c r="E32" s="22">
        <v>20</v>
      </c>
      <c r="F32" s="23">
        <v>26</v>
      </c>
      <c r="G32" s="23"/>
      <c r="H32" s="24">
        <f t="shared" si="1"/>
        <v>0</v>
      </c>
    </row>
    <row r="33" spans="1:8" s="26" customFormat="1" ht="28.15" customHeight="1" x14ac:dyDescent="0.65">
      <c r="A33" s="20" t="s">
        <v>74</v>
      </c>
      <c r="B33" s="20" t="s">
        <v>99</v>
      </c>
      <c r="C33" s="20" t="s">
        <v>82</v>
      </c>
      <c r="D33" s="21" t="s">
        <v>108</v>
      </c>
      <c r="E33" s="22">
        <v>20</v>
      </c>
      <c r="F33" s="23">
        <v>35</v>
      </c>
      <c r="G33" s="23"/>
      <c r="H33" s="24">
        <f t="shared" si="1"/>
        <v>0</v>
      </c>
    </row>
    <row r="34" spans="1:8" s="26" customFormat="1" ht="28.15" customHeight="1" x14ac:dyDescent="0.65">
      <c r="A34" s="19" t="s">
        <v>113</v>
      </c>
      <c r="B34" s="20" t="s">
        <v>20</v>
      </c>
      <c r="C34" s="20" t="s">
        <v>18</v>
      </c>
      <c r="D34" s="21" t="s">
        <v>108</v>
      </c>
      <c r="E34" s="22">
        <v>14</v>
      </c>
      <c r="F34" s="23">
        <v>2</v>
      </c>
      <c r="G34" s="23"/>
      <c r="H34" s="24">
        <f t="shared" si="1"/>
        <v>0</v>
      </c>
    </row>
    <row r="35" spans="1:8" s="26" customFormat="1" ht="28.15" customHeight="1" x14ac:dyDescent="0.65">
      <c r="A35" s="19" t="s">
        <v>114</v>
      </c>
      <c r="B35" s="20" t="s">
        <v>19</v>
      </c>
      <c r="C35" s="20" t="s">
        <v>18</v>
      </c>
      <c r="D35" s="21" t="s">
        <v>108</v>
      </c>
      <c r="E35" s="22">
        <v>14</v>
      </c>
      <c r="F35" s="23">
        <v>112</v>
      </c>
      <c r="G35" s="23"/>
      <c r="H35" s="24">
        <f t="shared" si="1"/>
        <v>0</v>
      </c>
    </row>
    <row r="36" spans="1:8" s="26" customFormat="1" ht="28.15" customHeight="1" x14ac:dyDescent="0.65">
      <c r="A36" s="19" t="s">
        <v>112</v>
      </c>
      <c r="B36" s="20" t="s">
        <v>100</v>
      </c>
      <c r="C36" s="20" t="s">
        <v>18</v>
      </c>
      <c r="D36" s="21" t="s">
        <v>108</v>
      </c>
      <c r="E36" s="22">
        <v>14</v>
      </c>
      <c r="F36" s="23">
        <v>56</v>
      </c>
      <c r="G36" s="23"/>
      <c r="H36" s="24">
        <f t="shared" si="1"/>
        <v>0</v>
      </c>
    </row>
    <row r="37" spans="1:8" s="26" customFormat="1" ht="28.15" customHeight="1" x14ac:dyDescent="0.65">
      <c r="A37" s="19">
        <v>10028</v>
      </c>
      <c r="B37" s="20" t="s">
        <v>85</v>
      </c>
      <c r="C37" s="20" t="s">
        <v>22</v>
      </c>
      <c r="D37" s="21" t="s">
        <v>108</v>
      </c>
      <c r="E37" s="22">
        <v>6</v>
      </c>
      <c r="F37" s="23">
        <v>500</v>
      </c>
      <c r="G37" s="23"/>
      <c r="H37" s="24">
        <f t="shared" si="1"/>
        <v>0</v>
      </c>
    </row>
    <row r="38" spans="1:8" s="26" customFormat="1" ht="28.15" customHeight="1" x14ac:dyDescent="0.65">
      <c r="A38" s="19" t="s">
        <v>132</v>
      </c>
      <c r="B38" s="20" t="s">
        <v>21</v>
      </c>
      <c r="C38" s="20" t="s">
        <v>22</v>
      </c>
      <c r="D38" s="21" t="s">
        <v>108</v>
      </c>
      <c r="E38" s="22">
        <v>8</v>
      </c>
      <c r="F38" s="23">
        <v>298</v>
      </c>
      <c r="G38" s="23"/>
      <c r="H38" s="24">
        <f t="shared" si="1"/>
        <v>0</v>
      </c>
    </row>
    <row r="39" spans="1:8" s="26" customFormat="1" ht="28.15" customHeight="1" x14ac:dyDescent="0.65">
      <c r="A39" s="20" t="s">
        <v>75</v>
      </c>
      <c r="B39" s="20" t="s">
        <v>62</v>
      </c>
      <c r="C39" s="20" t="s">
        <v>22</v>
      </c>
      <c r="D39" s="21" t="s">
        <v>108</v>
      </c>
      <c r="E39" s="22">
        <v>6</v>
      </c>
      <c r="F39" s="23">
        <v>50</v>
      </c>
      <c r="G39" s="20"/>
      <c r="H39" s="24">
        <f t="shared" si="1"/>
        <v>0</v>
      </c>
    </row>
    <row r="40" spans="1:8" s="26" customFormat="1" ht="28.15" customHeight="1" x14ac:dyDescent="0.65">
      <c r="A40" s="19">
        <v>20026003</v>
      </c>
      <c r="B40" s="20" t="s">
        <v>23</v>
      </c>
      <c r="C40" s="20" t="s">
        <v>22</v>
      </c>
      <c r="D40" s="21" t="s">
        <v>108</v>
      </c>
      <c r="E40" s="22">
        <v>6</v>
      </c>
      <c r="F40" s="23">
        <v>400</v>
      </c>
      <c r="G40" s="23"/>
      <c r="H40" s="24">
        <v>0</v>
      </c>
    </row>
    <row r="41" spans="1:8" s="26" customFormat="1" ht="28.15" customHeight="1" x14ac:dyDescent="0.65">
      <c r="A41" s="20" t="s">
        <v>66</v>
      </c>
      <c r="B41" s="20" t="s">
        <v>58</v>
      </c>
      <c r="C41" s="20" t="s">
        <v>25</v>
      </c>
      <c r="D41" s="21" t="s">
        <v>108</v>
      </c>
      <c r="E41" s="22">
        <v>6</v>
      </c>
      <c r="F41" s="23">
        <v>41</v>
      </c>
      <c r="G41" s="20"/>
      <c r="H41" s="24">
        <f t="shared" ref="H41:H79" si="2">E41*G41</f>
        <v>0</v>
      </c>
    </row>
    <row r="42" spans="1:8" s="26" customFormat="1" ht="28.15" customHeight="1" x14ac:dyDescent="0.65">
      <c r="A42" s="20" t="s">
        <v>67</v>
      </c>
      <c r="B42" s="20" t="s">
        <v>59</v>
      </c>
      <c r="C42" s="20" t="s">
        <v>25</v>
      </c>
      <c r="D42" s="21" t="s">
        <v>108</v>
      </c>
      <c r="E42" s="22">
        <v>6</v>
      </c>
      <c r="F42" s="23">
        <v>52</v>
      </c>
      <c r="G42" s="20"/>
      <c r="H42" s="24">
        <f t="shared" si="2"/>
        <v>0</v>
      </c>
    </row>
    <row r="43" spans="1:8" s="26" customFormat="1" ht="28.15" customHeight="1" x14ac:dyDescent="0.65">
      <c r="A43" s="19">
        <v>28017</v>
      </c>
      <c r="B43" s="20" t="s">
        <v>89</v>
      </c>
      <c r="C43" s="20" t="s">
        <v>25</v>
      </c>
      <c r="D43" s="21" t="s">
        <v>108</v>
      </c>
      <c r="E43" s="22">
        <v>22</v>
      </c>
      <c r="F43" s="23">
        <v>24</v>
      </c>
      <c r="G43" s="23"/>
      <c r="H43" s="24">
        <f t="shared" si="2"/>
        <v>0</v>
      </c>
    </row>
    <row r="44" spans="1:8" s="26" customFormat="1" ht="28.15" customHeight="1" x14ac:dyDescent="0.65">
      <c r="A44" s="20" t="s">
        <v>68</v>
      </c>
      <c r="B44" s="20" t="s">
        <v>60</v>
      </c>
      <c r="C44" s="20" t="s">
        <v>25</v>
      </c>
      <c r="D44" s="21" t="s">
        <v>108</v>
      </c>
      <c r="E44" s="22">
        <v>6</v>
      </c>
      <c r="F44" s="23">
        <v>114</v>
      </c>
      <c r="G44" s="20"/>
      <c r="H44" s="24">
        <f t="shared" si="2"/>
        <v>0</v>
      </c>
    </row>
    <row r="45" spans="1:8" s="26" customFormat="1" ht="28.15" customHeight="1" x14ac:dyDescent="0.65">
      <c r="A45" s="19">
        <v>28026</v>
      </c>
      <c r="B45" s="20" t="s">
        <v>90</v>
      </c>
      <c r="C45" s="20" t="s">
        <v>25</v>
      </c>
      <c r="D45" s="21" t="s">
        <v>108</v>
      </c>
      <c r="E45" s="22">
        <v>22</v>
      </c>
      <c r="F45" s="23">
        <v>26</v>
      </c>
      <c r="G45" s="23"/>
      <c r="H45" s="24">
        <f t="shared" si="2"/>
        <v>0</v>
      </c>
    </row>
    <row r="46" spans="1:8" s="26" customFormat="1" ht="28.15" customHeight="1" x14ac:dyDescent="0.65">
      <c r="A46" s="20" t="s">
        <v>80</v>
      </c>
      <c r="B46" s="20" t="s">
        <v>86</v>
      </c>
      <c r="C46" s="20" t="s">
        <v>25</v>
      </c>
      <c r="D46" s="21" t="s">
        <v>108</v>
      </c>
      <c r="E46" s="22">
        <v>6</v>
      </c>
      <c r="F46" s="23">
        <v>95</v>
      </c>
      <c r="G46" s="20"/>
      <c r="H46" s="24">
        <f t="shared" si="2"/>
        <v>0</v>
      </c>
    </row>
    <row r="47" spans="1:8" s="26" customFormat="1" ht="28.15" customHeight="1" x14ac:dyDescent="0.65">
      <c r="A47" s="20" t="s">
        <v>69</v>
      </c>
      <c r="B47" s="20" t="s">
        <v>61</v>
      </c>
      <c r="C47" s="20" t="s">
        <v>25</v>
      </c>
      <c r="D47" s="21" t="s">
        <v>108</v>
      </c>
      <c r="E47" s="22">
        <v>6</v>
      </c>
      <c r="F47" s="23">
        <v>60</v>
      </c>
      <c r="G47" s="20"/>
      <c r="H47" s="24">
        <f t="shared" si="2"/>
        <v>0</v>
      </c>
    </row>
    <row r="48" spans="1:8" s="26" customFormat="1" ht="28.15" customHeight="1" x14ac:dyDescent="0.65">
      <c r="A48" s="20" t="s">
        <v>65</v>
      </c>
      <c r="B48" s="20" t="s">
        <v>57</v>
      </c>
      <c r="C48" s="20" t="s">
        <v>25</v>
      </c>
      <c r="D48" s="21" t="s">
        <v>108</v>
      </c>
      <c r="E48" s="22">
        <v>6</v>
      </c>
      <c r="F48" s="23">
        <v>85</v>
      </c>
      <c r="G48" s="20"/>
      <c r="H48" s="24">
        <f t="shared" si="2"/>
        <v>0</v>
      </c>
    </row>
    <row r="49" spans="1:8" s="26" customFormat="1" ht="28.15" customHeight="1" x14ac:dyDescent="0.65">
      <c r="A49" s="19">
        <v>30020230</v>
      </c>
      <c r="B49" s="20" t="s">
        <v>35</v>
      </c>
      <c r="C49" s="20" t="s">
        <v>25</v>
      </c>
      <c r="D49" s="21" t="s">
        <v>108</v>
      </c>
      <c r="E49" s="22">
        <v>6</v>
      </c>
      <c r="F49" s="23">
        <v>340</v>
      </c>
      <c r="G49" s="23"/>
      <c r="H49" s="24">
        <f t="shared" si="2"/>
        <v>0</v>
      </c>
    </row>
    <row r="50" spans="1:8" s="26" customFormat="1" ht="28.15" customHeight="1" x14ac:dyDescent="0.65">
      <c r="A50" s="19">
        <v>30020230</v>
      </c>
      <c r="B50" s="20" t="s">
        <v>42</v>
      </c>
      <c r="C50" s="20" t="s">
        <v>25</v>
      </c>
      <c r="D50" s="21" t="s">
        <v>108</v>
      </c>
      <c r="E50" s="22">
        <v>6</v>
      </c>
      <c r="F50" s="23">
        <v>358</v>
      </c>
      <c r="G50" s="23"/>
      <c r="H50" s="24">
        <f t="shared" si="2"/>
        <v>0</v>
      </c>
    </row>
    <row r="51" spans="1:8" s="26" customFormat="1" ht="28.15" customHeight="1" x14ac:dyDescent="0.65">
      <c r="A51" s="20" t="s">
        <v>70</v>
      </c>
      <c r="B51" s="20" t="s">
        <v>87</v>
      </c>
      <c r="C51" s="20" t="s">
        <v>25</v>
      </c>
      <c r="D51" s="21" t="s">
        <v>108</v>
      </c>
      <c r="E51" s="22">
        <v>6</v>
      </c>
      <c r="F51" s="23">
        <v>108</v>
      </c>
      <c r="G51" s="20"/>
      <c r="H51" s="24">
        <f t="shared" si="2"/>
        <v>0</v>
      </c>
    </row>
    <row r="52" spans="1:8" s="26" customFormat="1" ht="28.15" customHeight="1" x14ac:dyDescent="0.65">
      <c r="A52" s="27" t="s">
        <v>81</v>
      </c>
      <c r="B52" s="25" t="s">
        <v>88</v>
      </c>
      <c r="C52" s="27" t="s">
        <v>25</v>
      </c>
      <c r="D52" s="21" t="s">
        <v>108</v>
      </c>
      <c r="E52" s="28">
        <v>6</v>
      </c>
      <c r="F52" s="29">
        <v>113</v>
      </c>
      <c r="G52" s="27"/>
      <c r="H52" s="24">
        <f t="shared" si="2"/>
        <v>0</v>
      </c>
    </row>
    <row r="53" spans="1:8" s="26" customFormat="1" ht="28.15" customHeight="1" x14ac:dyDescent="0.65">
      <c r="A53" s="19">
        <v>40022210</v>
      </c>
      <c r="B53" s="20" t="s">
        <v>116</v>
      </c>
      <c r="C53" s="20" t="s">
        <v>25</v>
      </c>
      <c r="D53" s="21" t="s">
        <v>108</v>
      </c>
      <c r="E53" s="30">
        <v>9</v>
      </c>
      <c r="F53" s="31">
        <v>1226</v>
      </c>
      <c r="G53" s="23"/>
      <c r="H53" s="24">
        <f t="shared" si="2"/>
        <v>0</v>
      </c>
    </row>
    <row r="54" spans="1:8" s="26" customFormat="1" ht="28.15" customHeight="1" x14ac:dyDescent="0.65">
      <c r="A54" s="19">
        <v>21004</v>
      </c>
      <c r="B54" s="20" t="s">
        <v>26</v>
      </c>
      <c r="C54" s="20" t="s">
        <v>25</v>
      </c>
      <c r="D54" s="21" t="s">
        <v>108</v>
      </c>
      <c r="E54" s="30">
        <v>9</v>
      </c>
      <c r="F54" s="31">
        <v>159</v>
      </c>
      <c r="G54" s="23"/>
      <c r="H54" s="24">
        <f t="shared" si="2"/>
        <v>0</v>
      </c>
    </row>
    <row r="55" spans="1:8" s="26" customFormat="1" ht="28.15" customHeight="1" x14ac:dyDescent="0.65">
      <c r="A55" s="19" t="s">
        <v>115</v>
      </c>
      <c r="B55" s="20" t="s">
        <v>30</v>
      </c>
      <c r="C55" s="20" t="s">
        <v>25</v>
      </c>
      <c r="D55" s="21" t="s">
        <v>108</v>
      </c>
      <c r="E55" s="30">
        <v>9</v>
      </c>
      <c r="F55" s="31">
        <v>28</v>
      </c>
      <c r="G55" s="23"/>
      <c r="H55" s="24">
        <f t="shared" si="2"/>
        <v>0</v>
      </c>
    </row>
    <row r="56" spans="1:8" s="26" customFormat="1" ht="28.15" customHeight="1" x14ac:dyDescent="0.65">
      <c r="A56" s="19" t="s">
        <v>31</v>
      </c>
      <c r="B56" s="20" t="s">
        <v>32</v>
      </c>
      <c r="C56" s="20" t="s">
        <v>25</v>
      </c>
      <c r="D56" s="21" t="s">
        <v>108</v>
      </c>
      <c r="E56" s="30">
        <v>9</v>
      </c>
      <c r="F56" s="31">
        <v>87</v>
      </c>
      <c r="G56" s="23"/>
      <c r="H56" s="24">
        <f t="shared" si="2"/>
        <v>0</v>
      </c>
    </row>
    <row r="57" spans="1:8" s="26" customFormat="1" ht="28.15" customHeight="1" x14ac:dyDescent="0.65">
      <c r="A57" s="40">
        <v>40022208</v>
      </c>
      <c r="B57" s="32" t="s">
        <v>24</v>
      </c>
      <c r="C57" s="32" t="s">
        <v>25</v>
      </c>
      <c r="D57" s="21" t="s">
        <v>108</v>
      </c>
      <c r="E57" s="30">
        <v>9</v>
      </c>
      <c r="F57" s="31">
        <v>210</v>
      </c>
      <c r="G57" s="23"/>
      <c r="H57" s="24">
        <f t="shared" si="2"/>
        <v>0</v>
      </c>
    </row>
    <row r="58" spans="1:8" s="26" customFormat="1" ht="28.15" customHeight="1" x14ac:dyDescent="0.65">
      <c r="A58" s="19">
        <v>40022211</v>
      </c>
      <c r="B58" s="20" t="s">
        <v>27</v>
      </c>
      <c r="C58" s="20" t="s">
        <v>25</v>
      </c>
      <c r="D58" s="21" t="s">
        <v>108</v>
      </c>
      <c r="E58" s="30">
        <v>9</v>
      </c>
      <c r="F58" s="31">
        <v>978</v>
      </c>
      <c r="G58" s="23"/>
      <c r="H58" s="24">
        <f t="shared" si="2"/>
        <v>0</v>
      </c>
    </row>
    <row r="59" spans="1:8" s="26" customFormat="1" ht="28.15" customHeight="1" x14ac:dyDescent="0.65">
      <c r="A59" s="19" t="s">
        <v>28</v>
      </c>
      <c r="B59" s="20" t="s">
        <v>29</v>
      </c>
      <c r="C59" s="20" t="s">
        <v>25</v>
      </c>
      <c r="D59" s="21" t="s">
        <v>108</v>
      </c>
      <c r="E59" s="30">
        <v>9</v>
      </c>
      <c r="F59" s="31">
        <v>72</v>
      </c>
      <c r="G59" s="23"/>
      <c r="H59" s="24">
        <f t="shared" si="2"/>
        <v>0</v>
      </c>
    </row>
    <row r="60" spans="1:8" s="26" customFormat="1" ht="28.15" customHeight="1" x14ac:dyDescent="0.65">
      <c r="A60" s="19">
        <v>44021008</v>
      </c>
      <c r="B60" s="20" t="s">
        <v>40</v>
      </c>
      <c r="C60" s="20" t="s">
        <v>25</v>
      </c>
      <c r="D60" s="21" t="s">
        <v>108</v>
      </c>
      <c r="E60" s="22">
        <v>12</v>
      </c>
      <c r="F60" s="23">
        <v>89</v>
      </c>
      <c r="G60" s="23"/>
      <c r="H60" s="24">
        <f t="shared" si="2"/>
        <v>0</v>
      </c>
    </row>
    <row r="61" spans="1:8" s="26" customFormat="1" ht="28.15" customHeight="1" x14ac:dyDescent="0.65">
      <c r="A61" s="19" t="s">
        <v>117</v>
      </c>
      <c r="B61" s="20" t="s">
        <v>118</v>
      </c>
      <c r="C61" s="20" t="s">
        <v>25</v>
      </c>
      <c r="D61" s="21" t="s">
        <v>108</v>
      </c>
      <c r="E61" s="22">
        <v>12</v>
      </c>
      <c r="F61" s="23">
        <v>171</v>
      </c>
      <c r="G61" s="23"/>
      <c r="H61" s="24">
        <f t="shared" si="2"/>
        <v>0</v>
      </c>
    </row>
    <row r="62" spans="1:8" s="26" customFormat="1" ht="28.15" customHeight="1" x14ac:dyDescent="0.65">
      <c r="A62" s="19">
        <v>44020118</v>
      </c>
      <c r="B62" s="20" t="s">
        <v>34</v>
      </c>
      <c r="C62" s="20" t="s">
        <v>25</v>
      </c>
      <c r="D62" s="21" t="s">
        <v>108</v>
      </c>
      <c r="E62" s="22">
        <v>12</v>
      </c>
      <c r="F62" s="23">
        <v>74</v>
      </c>
      <c r="G62" s="23"/>
      <c r="H62" s="24">
        <f t="shared" si="2"/>
        <v>0</v>
      </c>
    </row>
    <row r="63" spans="1:8" s="26" customFormat="1" ht="28.15" customHeight="1" x14ac:dyDescent="0.65">
      <c r="A63" s="19" t="s">
        <v>36</v>
      </c>
      <c r="B63" s="20" t="s">
        <v>37</v>
      </c>
      <c r="C63" s="20" t="s">
        <v>25</v>
      </c>
      <c r="D63" s="21" t="s">
        <v>108</v>
      </c>
      <c r="E63" s="22">
        <v>12</v>
      </c>
      <c r="F63" s="23">
        <v>69</v>
      </c>
      <c r="G63" s="23"/>
      <c r="H63" s="24">
        <f t="shared" si="2"/>
        <v>0</v>
      </c>
    </row>
    <row r="64" spans="1:8" s="26" customFormat="1" ht="28.15" customHeight="1" x14ac:dyDescent="0.65">
      <c r="A64" s="19">
        <v>44021024</v>
      </c>
      <c r="B64" s="20" t="s">
        <v>43</v>
      </c>
      <c r="C64" s="20" t="s">
        <v>25</v>
      </c>
      <c r="D64" s="21" t="s">
        <v>108</v>
      </c>
      <c r="E64" s="22">
        <v>12</v>
      </c>
      <c r="F64" s="23">
        <v>135</v>
      </c>
      <c r="G64" s="23"/>
      <c r="H64" s="24">
        <f t="shared" si="2"/>
        <v>0</v>
      </c>
    </row>
    <row r="65" spans="1:8" s="26" customFormat="1" ht="28.15" customHeight="1" x14ac:dyDescent="0.65">
      <c r="A65" s="19">
        <v>40020337</v>
      </c>
      <c r="B65" s="20" t="s">
        <v>39</v>
      </c>
      <c r="C65" s="20" t="s">
        <v>25</v>
      </c>
      <c r="D65" s="21" t="s">
        <v>108</v>
      </c>
      <c r="E65" s="22">
        <v>12</v>
      </c>
      <c r="F65" s="23">
        <v>46</v>
      </c>
      <c r="G65" s="23"/>
      <c r="H65" s="24">
        <f t="shared" si="2"/>
        <v>0</v>
      </c>
    </row>
    <row r="66" spans="1:8" s="26" customFormat="1" ht="28.15" customHeight="1" x14ac:dyDescent="0.65">
      <c r="A66" s="19">
        <v>44020119</v>
      </c>
      <c r="B66" s="20" t="s">
        <v>38</v>
      </c>
      <c r="C66" s="20" t="s">
        <v>25</v>
      </c>
      <c r="D66" s="21" t="s">
        <v>108</v>
      </c>
      <c r="E66" s="22">
        <v>12</v>
      </c>
      <c r="F66" s="23">
        <v>98</v>
      </c>
      <c r="G66" s="23"/>
      <c r="H66" s="24">
        <f t="shared" si="2"/>
        <v>0</v>
      </c>
    </row>
    <row r="67" spans="1:8" s="26" customFormat="1" ht="28.15" customHeight="1" x14ac:dyDescent="0.65">
      <c r="A67" s="19">
        <v>44020015</v>
      </c>
      <c r="B67" s="20" t="s">
        <v>124</v>
      </c>
      <c r="C67" s="20" t="s">
        <v>25</v>
      </c>
      <c r="D67" s="21" t="s">
        <v>108</v>
      </c>
      <c r="E67" s="22">
        <v>12</v>
      </c>
      <c r="F67" s="23">
        <v>226</v>
      </c>
      <c r="G67" s="23"/>
      <c r="H67" s="24">
        <f t="shared" si="2"/>
        <v>0</v>
      </c>
    </row>
    <row r="68" spans="1:8" s="26" customFormat="1" ht="28.15" customHeight="1" x14ac:dyDescent="0.65">
      <c r="A68" s="19">
        <v>44020028</v>
      </c>
      <c r="B68" s="20" t="s">
        <v>33</v>
      </c>
      <c r="C68" s="20" t="s">
        <v>25</v>
      </c>
      <c r="D68" s="21" t="s">
        <v>108</v>
      </c>
      <c r="E68" s="22">
        <v>12</v>
      </c>
      <c r="F68" s="23">
        <v>83</v>
      </c>
      <c r="G68" s="23"/>
      <c r="H68" s="24">
        <f t="shared" si="2"/>
        <v>0</v>
      </c>
    </row>
    <row r="69" spans="1:8" s="26" customFormat="1" ht="28.15" customHeight="1" x14ac:dyDescent="0.65">
      <c r="A69" s="19" t="s">
        <v>127</v>
      </c>
      <c r="B69" s="20" t="s">
        <v>41</v>
      </c>
      <c r="C69" s="20" t="s">
        <v>25</v>
      </c>
      <c r="D69" s="21" t="s">
        <v>108</v>
      </c>
      <c r="E69" s="22">
        <v>12</v>
      </c>
      <c r="F69" s="23">
        <v>105</v>
      </c>
      <c r="G69" s="23"/>
      <c r="H69" s="24">
        <f t="shared" si="2"/>
        <v>0</v>
      </c>
    </row>
    <row r="70" spans="1:8" s="26" customFormat="1" ht="28.15" customHeight="1" x14ac:dyDescent="0.65">
      <c r="A70" s="19" t="s">
        <v>125</v>
      </c>
      <c r="B70" s="20" t="s">
        <v>126</v>
      </c>
      <c r="C70" s="20" t="s">
        <v>25</v>
      </c>
      <c r="D70" s="21" t="s">
        <v>108</v>
      </c>
      <c r="E70" s="22">
        <v>12</v>
      </c>
      <c r="F70" s="23">
        <v>17</v>
      </c>
      <c r="G70" s="23"/>
      <c r="H70" s="24">
        <f t="shared" si="2"/>
        <v>0</v>
      </c>
    </row>
    <row r="71" spans="1:8" s="26" customFormat="1" ht="28.15" customHeight="1" x14ac:dyDescent="0.65">
      <c r="A71" s="19" t="s">
        <v>129</v>
      </c>
      <c r="B71" s="20" t="s">
        <v>104</v>
      </c>
      <c r="C71" s="20" t="s">
        <v>25</v>
      </c>
      <c r="D71" s="21" t="s">
        <v>108</v>
      </c>
      <c r="E71" s="22">
        <v>5.25</v>
      </c>
      <c r="F71" s="23">
        <v>22</v>
      </c>
      <c r="G71" s="23"/>
      <c r="H71" s="24">
        <f t="shared" si="2"/>
        <v>0</v>
      </c>
    </row>
    <row r="72" spans="1:8" s="26" customFormat="1" ht="28.15" customHeight="1" x14ac:dyDescent="0.65">
      <c r="A72" s="19" t="s">
        <v>130</v>
      </c>
      <c r="B72" s="20" t="s">
        <v>106</v>
      </c>
      <c r="C72" s="20" t="s">
        <v>25</v>
      </c>
      <c r="D72" s="21" t="s">
        <v>108</v>
      </c>
      <c r="E72" s="22">
        <v>5.25</v>
      </c>
      <c r="F72" s="23">
        <v>16</v>
      </c>
      <c r="G72" s="23"/>
      <c r="H72" s="24">
        <f t="shared" si="2"/>
        <v>0</v>
      </c>
    </row>
    <row r="73" spans="1:8" s="26" customFormat="1" ht="28.15" customHeight="1" x14ac:dyDescent="0.65">
      <c r="A73" s="19" t="s">
        <v>131</v>
      </c>
      <c r="B73" s="20" t="s">
        <v>105</v>
      </c>
      <c r="C73" s="20" t="s">
        <v>101</v>
      </c>
      <c r="D73" s="21" t="s">
        <v>108</v>
      </c>
      <c r="E73" s="22">
        <v>5.25</v>
      </c>
      <c r="F73" s="23">
        <v>0</v>
      </c>
      <c r="G73" s="23"/>
      <c r="H73" s="24">
        <f t="shared" si="2"/>
        <v>0</v>
      </c>
    </row>
    <row r="74" spans="1:8" s="26" customFormat="1" ht="28.15" customHeight="1" x14ac:dyDescent="0.65">
      <c r="A74" s="19"/>
      <c r="B74" s="20" t="s">
        <v>102</v>
      </c>
      <c r="C74" s="20" t="s">
        <v>83</v>
      </c>
      <c r="D74" s="21" t="s">
        <v>108</v>
      </c>
      <c r="E74" s="22">
        <v>7.5</v>
      </c>
      <c r="F74" s="23">
        <v>0</v>
      </c>
      <c r="G74" s="23"/>
      <c r="H74" s="24">
        <f t="shared" si="2"/>
        <v>0</v>
      </c>
    </row>
    <row r="75" spans="1:8" s="26" customFormat="1" ht="28.15" customHeight="1" x14ac:dyDescent="0.65">
      <c r="A75" s="20" t="s">
        <v>78</v>
      </c>
      <c r="B75" s="20" t="s">
        <v>63</v>
      </c>
      <c r="C75" s="20" t="s">
        <v>83</v>
      </c>
      <c r="D75" s="21" t="s">
        <v>108</v>
      </c>
      <c r="E75" s="22">
        <v>7.5</v>
      </c>
      <c r="F75" s="23">
        <v>156</v>
      </c>
      <c r="G75" s="23"/>
      <c r="H75" s="24">
        <f t="shared" si="2"/>
        <v>0</v>
      </c>
    </row>
    <row r="76" spans="1:8" s="26" customFormat="1" ht="28.15" customHeight="1" x14ac:dyDescent="0.65">
      <c r="A76" s="20" t="s">
        <v>79</v>
      </c>
      <c r="B76" s="20" t="s">
        <v>64</v>
      </c>
      <c r="C76" s="20" t="s">
        <v>83</v>
      </c>
      <c r="D76" s="21" t="s">
        <v>108</v>
      </c>
      <c r="E76" s="22">
        <v>7.5</v>
      </c>
      <c r="F76" s="23">
        <v>183</v>
      </c>
      <c r="G76" s="23"/>
      <c r="H76" s="24">
        <f t="shared" si="2"/>
        <v>0</v>
      </c>
    </row>
    <row r="77" spans="1:8" s="26" customFormat="1" ht="28.15" customHeight="1" x14ac:dyDescent="0.65">
      <c r="A77" s="20" t="s">
        <v>76</v>
      </c>
      <c r="B77" s="20" t="s">
        <v>103</v>
      </c>
      <c r="C77" s="20" t="s">
        <v>84</v>
      </c>
      <c r="D77" s="21" t="s">
        <v>108</v>
      </c>
      <c r="E77" s="22">
        <v>14.75</v>
      </c>
      <c r="F77" s="23">
        <v>30</v>
      </c>
      <c r="G77" s="20"/>
      <c r="H77" s="24">
        <f t="shared" si="2"/>
        <v>0</v>
      </c>
    </row>
    <row r="78" spans="1:8" s="26" customFormat="1" ht="28.15" customHeight="1" x14ac:dyDescent="0.65">
      <c r="A78" s="20" t="s">
        <v>77</v>
      </c>
      <c r="B78" s="20" t="s">
        <v>109</v>
      </c>
      <c r="C78" s="20" t="s">
        <v>84</v>
      </c>
      <c r="D78" s="21" t="s">
        <v>108</v>
      </c>
      <c r="E78" s="22">
        <v>21</v>
      </c>
      <c r="F78" s="23">
        <v>25</v>
      </c>
      <c r="G78" s="20"/>
      <c r="H78" s="24">
        <f t="shared" si="2"/>
        <v>0</v>
      </c>
    </row>
    <row r="79" spans="1:8" s="26" customFormat="1" ht="28.15" customHeight="1" x14ac:dyDescent="0.65">
      <c r="A79" s="19"/>
      <c r="B79" s="20" t="s">
        <v>49</v>
      </c>
      <c r="C79" s="33" t="s">
        <v>50</v>
      </c>
      <c r="D79" s="21" t="s">
        <v>108</v>
      </c>
      <c r="E79" s="22">
        <v>2</v>
      </c>
      <c r="F79" s="23">
        <v>200</v>
      </c>
      <c r="G79" s="23"/>
      <c r="H79" s="24">
        <f t="shared" si="2"/>
        <v>0</v>
      </c>
    </row>
    <row r="80" spans="1:8" s="26" customFormat="1" ht="19.899999999999999" customHeight="1" x14ac:dyDescent="0.65">
      <c r="E80" s="34"/>
      <c r="F80" s="34"/>
      <c r="G80" s="35" t="s">
        <v>51</v>
      </c>
      <c r="H80" s="36"/>
    </row>
    <row r="81" spans="1:8" s="26" customFormat="1" ht="19.899999999999999" customHeight="1" x14ac:dyDescent="0.65">
      <c r="E81" s="34"/>
      <c r="F81" s="34"/>
      <c r="G81" s="35" t="s">
        <v>52</v>
      </c>
      <c r="H81" s="37">
        <f>SUM(H18:H79)</f>
        <v>0</v>
      </c>
    </row>
    <row r="82" spans="1:8" s="26" customFormat="1" ht="19.899999999999999" customHeight="1" x14ac:dyDescent="0.65">
      <c r="E82" s="34"/>
      <c r="F82" s="41" t="s">
        <v>140</v>
      </c>
      <c r="G82" s="26" t="s">
        <v>128</v>
      </c>
      <c r="H82" s="42">
        <f>H81*0.2</f>
        <v>0</v>
      </c>
    </row>
    <row r="83" spans="1:8" s="26" customFormat="1" ht="19.899999999999999" customHeight="1" x14ac:dyDescent="0.65">
      <c r="A83" s="38"/>
      <c r="E83" s="34"/>
      <c r="F83" s="34"/>
      <c r="G83" s="39" t="s">
        <v>52</v>
      </c>
      <c r="H83" s="42">
        <f>H81-H82</f>
        <v>0</v>
      </c>
    </row>
    <row r="84" spans="1:8" s="26" customFormat="1" ht="19.899999999999999" customHeight="1" x14ac:dyDescent="0.65">
      <c r="A84" s="38"/>
      <c r="E84" s="34"/>
      <c r="F84" s="34"/>
      <c r="G84" s="39"/>
    </row>
    <row r="85" spans="1:8" s="26" customFormat="1" ht="19.899999999999999" customHeight="1" x14ac:dyDescent="0.65">
      <c r="A85" s="38"/>
      <c r="E85" s="34"/>
      <c r="F85" s="34"/>
      <c r="G85" s="39"/>
    </row>
    <row r="86" spans="1:8" s="26" customFormat="1" ht="19.899999999999999" customHeight="1" x14ac:dyDescent="0.65">
      <c r="A86" s="38"/>
      <c r="E86" s="34"/>
      <c r="F86" s="34"/>
      <c r="G86" s="39"/>
    </row>
    <row r="87" spans="1:8" s="26" customFormat="1" ht="19.899999999999999" customHeight="1" x14ac:dyDescent="0.65">
      <c r="A87" s="38"/>
      <c r="E87" s="34"/>
      <c r="F87" s="34"/>
      <c r="G87" s="39"/>
    </row>
    <row r="88" spans="1:8" s="26" customFormat="1" ht="19.899999999999999" customHeight="1" x14ac:dyDescent="0.65">
      <c r="A88" s="38"/>
      <c r="E88" s="34"/>
      <c r="F88" s="34"/>
      <c r="G88" s="39"/>
    </row>
    <row r="89" spans="1:8" s="26" customFormat="1" ht="19.899999999999999" customHeight="1" x14ac:dyDescent="0.65">
      <c r="A89" s="38"/>
      <c r="E89" s="34"/>
      <c r="F89" s="34"/>
      <c r="G89" s="39"/>
    </row>
    <row r="90" spans="1:8" s="26" customFormat="1" ht="19.899999999999999" customHeight="1" x14ac:dyDescent="0.65">
      <c r="A90" s="38"/>
      <c r="E90" s="34"/>
      <c r="F90" s="34"/>
      <c r="G90" s="39"/>
    </row>
    <row r="91" spans="1:8" s="26" customFormat="1" ht="19.899999999999999" customHeight="1" x14ac:dyDescent="0.65">
      <c r="A91" s="38"/>
      <c r="E91" s="34"/>
      <c r="F91" s="34"/>
      <c r="G91" s="39"/>
    </row>
    <row r="92" spans="1:8" s="26" customFormat="1" ht="19.899999999999999" customHeight="1" x14ac:dyDescent="0.65">
      <c r="A92" s="38"/>
      <c r="E92" s="34"/>
      <c r="F92" s="34"/>
      <c r="G92" s="39"/>
    </row>
    <row r="93" spans="1:8" s="26" customFormat="1" ht="19.899999999999999" customHeight="1" x14ac:dyDescent="0.65">
      <c r="A93" s="38"/>
      <c r="E93" s="34"/>
      <c r="F93" s="34"/>
      <c r="G93" s="39"/>
    </row>
    <row r="94" spans="1:8" s="26" customFormat="1" ht="19.899999999999999" customHeight="1" x14ac:dyDescent="0.65">
      <c r="A94" s="38"/>
      <c r="E94" s="34"/>
      <c r="F94" s="34"/>
      <c r="G94" s="39"/>
    </row>
    <row r="95" spans="1:8" s="26" customFormat="1" ht="19.899999999999999" customHeight="1" x14ac:dyDescent="0.65">
      <c r="A95" s="38"/>
      <c r="E95" s="34"/>
      <c r="F95" s="34"/>
      <c r="G95" s="39"/>
    </row>
    <row r="96" spans="1:8" s="26" customFormat="1" ht="19.899999999999999" customHeight="1" x14ac:dyDescent="0.65">
      <c r="A96" s="38"/>
      <c r="E96" s="34"/>
      <c r="F96" s="34"/>
      <c r="G96" s="39"/>
    </row>
    <row r="97" spans="1:7" s="26" customFormat="1" ht="19.899999999999999" customHeight="1" x14ac:dyDescent="0.65">
      <c r="A97" s="38"/>
      <c r="E97" s="34"/>
      <c r="F97" s="34"/>
      <c r="G97" s="39"/>
    </row>
    <row r="98" spans="1:7" s="26" customFormat="1" ht="19.899999999999999" customHeight="1" x14ac:dyDescent="0.65">
      <c r="A98" s="38"/>
      <c r="E98" s="34"/>
      <c r="F98" s="34"/>
      <c r="G98" s="39"/>
    </row>
    <row r="99" spans="1:7" s="26" customFormat="1" ht="19.899999999999999" customHeight="1" x14ac:dyDescent="0.65">
      <c r="A99" s="38"/>
      <c r="E99" s="34"/>
      <c r="F99" s="34"/>
      <c r="G99" s="39"/>
    </row>
    <row r="100" spans="1:7" s="26" customFormat="1" ht="19.899999999999999" customHeight="1" x14ac:dyDescent="0.65">
      <c r="A100" s="38"/>
      <c r="E100" s="34"/>
      <c r="F100" s="34"/>
      <c r="G100" s="39"/>
    </row>
    <row r="101" spans="1:7" s="26" customFormat="1" ht="19.899999999999999" customHeight="1" x14ac:dyDescent="0.65">
      <c r="A101" s="38"/>
      <c r="E101" s="34"/>
      <c r="F101" s="34"/>
      <c r="G101" s="39"/>
    </row>
    <row r="102" spans="1:7" s="26" customFormat="1" ht="19.899999999999999" customHeight="1" x14ac:dyDescent="0.65">
      <c r="A102" s="38"/>
      <c r="E102" s="34"/>
      <c r="F102" s="34"/>
      <c r="G102" s="39"/>
    </row>
    <row r="103" spans="1:7" s="26" customFormat="1" ht="19.899999999999999" customHeight="1" x14ac:dyDescent="0.65">
      <c r="A103" s="38"/>
      <c r="E103" s="34"/>
      <c r="F103" s="34"/>
      <c r="G103" s="39"/>
    </row>
    <row r="104" spans="1:7" s="26" customFormat="1" ht="19.899999999999999" customHeight="1" x14ac:dyDescent="0.65">
      <c r="A104" s="38"/>
      <c r="E104" s="34"/>
      <c r="F104" s="34"/>
      <c r="G104" s="39"/>
    </row>
    <row r="105" spans="1:7" s="26" customFormat="1" ht="19.899999999999999" customHeight="1" x14ac:dyDescent="0.65">
      <c r="A105" s="38"/>
      <c r="E105" s="34"/>
      <c r="F105" s="34"/>
      <c r="G105" s="39"/>
    </row>
    <row r="106" spans="1:7" s="26" customFormat="1" ht="19.899999999999999" customHeight="1" x14ac:dyDescent="0.65">
      <c r="A106" s="38"/>
      <c r="E106" s="34"/>
      <c r="F106" s="34"/>
      <c r="G106" s="39"/>
    </row>
    <row r="107" spans="1:7" s="26" customFormat="1" ht="19.899999999999999" customHeight="1" x14ac:dyDescent="0.65">
      <c r="A107" s="38"/>
      <c r="E107" s="34"/>
      <c r="F107" s="34"/>
      <c r="G107" s="39"/>
    </row>
    <row r="108" spans="1:7" s="26" customFormat="1" ht="19.899999999999999" customHeight="1" x14ac:dyDescent="0.65">
      <c r="A108" s="38"/>
      <c r="E108" s="34"/>
      <c r="F108" s="34"/>
      <c r="G108" s="39"/>
    </row>
    <row r="109" spans="1:7" s="26" customFormat="1" ht="19.899999999999999" customHeight="1" x14ac:dyDescent="0.65">
      <c r="A109" s="38"/>
      <c r="E109" s="34"/>
      <c r="F109" s="34"/>
      <c r="G109" s="39"/>
    </row>
    <row r="110" spans="1:7" s="26" customFormat="1" ht="19.899999999999999" customHeight="1" x14ac:dyDescent="0.65">
      <c r="A110" s="38"/>
      <c r="E110" s="34"/>
      <c r="F110" s="34"/>
      <c r="G110" s="39"/>
    </row>
    <row r="111" spans="1:7" s="26" customFormat="1" ht="19.899999999999999" customHeight="1" x14ac:dyDescent="0.65">
      <c r="A111" s="38"/>
      <c r="E111" s="34"/>
      <c r="F111" s="34"/>
      <c r="G111" s="39"/>
    </row>
    <row r="112" spans="1:7" s="26" customFormat="1" ht="19.899999999999999" customHeight="1" x14ac:dyDescent="0.65">
      <c r="A112" s="38"/>
      <c r="E112" s="34"/>
      <c r="F112" s="34"/>
      <c r="G112" s="39"/>
    </row>
    <row r="113" spans="1:7" s="26" customFormat="1" ht="19.899999999999999" customHeight="1" x14ac:dyDescent="0.65">
      <c r="A113" s="38"/>
      <c r="E113" s="34"/>
      <c r="F113" s="34"/>
      <c r="G113" s="39"/>
    </row>
    <row r="114" spans="1:7" s="26" customFormat="1" ht="19.899999999999999" customHeight="1" x14ac:dyDescent="0.65">
      <c r="A114" s="38"/>
      <c r="E114" s="34"/>
      <c r="F114" s="34"/>
      <c r="G114" s="39"/>
    </row>
    <row r="115" spans="1:7" s="26" customFormat="1" ht="19.899999999999999" customHeight="1" x14ac:dyDescent="0.65">
      <c r="A115" s="38"/>
      <c r="E115" s="34"/>
      <c r="F115" s="34"/>
      <c r="G115" s="39"/>
    </row>
    <row r="116" spans="1:7" s="26" customFormat="1" ht="19.899999999999999" customHeight="1" x14ac:dyDescent="0.65">
      <c r="A116" s="38"/>
      <c r="E116" s="34"/>
      <c r="F116" s="34"/>
      <c r="G116" s="39"/>
    </row>
    <row r="117" spans="1:7" s="26" customFormat="1" ht="19.899999999999999" customHeight="1" x14ac:dyDescent="0.65">
      <c r="A117" s="38"/>
      <c r="E117" s="34"/>
      <c r="F117" s="34"/>
      <c r="G117" s="39"/>
    </row>
    <row r="118" spans="1:7" s="26" customFormat="1" ht="19.899999999999999" customHeight="1" x14ac:dyDescent="0.65">
      <c r="A118" s="38"/>
      <c r="E118" s="34"/>
      <c r="F118" s="34"/>
      <c r="G118" s="39"/>
    </row>
    <row r="119" spans="1:7" s="26" customFormat="1" ht="19.899999999999999" customHeight="1" x14ac:dyDescent="0.65">
      <c r="A119" s="38"/>
      <c r="E119" s="34"/>
      <c r="F119" s="34"/>
      <c r="G119" s="39"/>
    </row>
    <row r="120" spans="1:7" s="26" customFormat="1" ht="19.899999999999999" customHeight="1" x14ac:dyDescent="0.65">
      <c r="A120" s="38"/>
      <c r="E120" s="34"/>
      <c r="F120" s="34"/>
      <c r="G120" s="39"/>
    </row>
    <row r="121" spans="1:7" s="26" customFormat="1" ht="19.899999999999999" customHeight="1" x14ac:dyDescent="0.65">
      <c r="A121" s="38"/>
      <c r="E121" s="34"/>
      <c r="F121" s="34"/>
      <c r="G121" s="39"/>
    </row>
    <row r="122" spans="1:7" s="26" customFormat="1" ht="19.899999999999999" customHeight="1" x14ac:dyDescent="0.65">
      <c r="A122" s="38"/>
      <c r="E122" s="34"/>
      <c r="F122" s="34"/>
      <c r="G122" s="39"/>
    </row>
    <row r="123" spans="1:7" s="26" customFormat="1" ht="19.899999999999999" customHeight="1" x14ac:dyDescent="0.65">
      <c r="A123" s="38"/>
      <c r="E123" s="34"/>
      <c r="F123" s="34"/>
      <c r="G123" s="39"/>
    </row>
    <row r="124" spans="1:7" s="26" customFormat="1" ht="19.899999999999999" customHeight="1" x14ac:dyDescent="0.65">
      <c r="A124" s="38"/>
      <c r="E124" s="34"/>
      <c r="F124" s="34"/>
      <c r="G124" s="39"/>
    </row>
    <row r="125" spans="1:7" s="26" customFormat="1" ht="19.899999999999999" customHeight="1" x14ac:dyDescent="0.65">
      <c r="A125" s="38"/>
      <c r="E125" s="34"/>
      <c r="F125" s="34"/>
      <c r="G125" s="39"/>
    </row>
    <row r="126" spans="1:7" s="26" customFormat="1" ht="19.899999999999999" customHeight="1" x14ac:dyDescent="0.65">
      <c r="A126" s="38"/>
      <c r="E126" s="34"/>
      <c r="F126" s="34"/>
      <c r="G126" s="39"/>
    </row>
    <row r="127" spans="1:7" s="26" customFormat="1" ht="19.899999999999999" customHeight="1" x14ac:dyDescent="0.65">
      <c r="A127" s="38"/>
      <c r="E127" s="34"/>
      <c r="F127" s="34"/>
      <c r="G127" s="39"/>
    </row>
    <row r="128" spans="1:7" s="26" customFormat="1" ht="19.899999999999999" customHeight="1" x14ac:dyDescent="0.65">
      <c r="A128" s="38"/>
      <c r="E128" s="34"/>
      <c r="F128" s="34"/>
      <c r="G128" s="39"/>
    </row>
    <row r="129" spans="1:7" s="26" customFormat="1" ht="19.899999999999999" customHeight="1" x14ac:dyDescent="0.65">
      <c r="A129" s="38"/>
      <c r="E129" s="34"/>
      <c r="F129" s="34"/>
      <c r="G129" s="39"/>
    </row>
  </sheetData>
  <mergeCells count="28">
    <mergeCell ref="A1:H1"/>
    <mergeCell ref="A2:B2"/>
    <mergeCell ref="E2:H2"/>
    <mergeCell ref="A3:H3"/>
    <mergeCell ref="A11:B11"/>
    <mergeCell ref="G11:H11"/>
    <mergeCell ref="A5:B5"/>
    <mergeCell ref="G5:H5"/>
    <mergeCell ref="A6:B6"/>
    <mergeCell ref="E6:G6"/>
    <mergeCell ref="A7:B7"/>
    <mergeCell ref="E7:G7"/>
    <mergeCell ref="A8:H8"/>
    <mergeCell ref="A9:B9"/>
    <mergeCell ref="G9:H9"/>
    <mergeCell ref="A10:B10"/>
    <mergeCell ref="G10:H10"/>
    <mergeCell ref="A4:B4"/>
    <mergeCell ref="G4:H4"/>
    <mergeCell ref="A16:B16"/>
    <mergeCell ref="C16:G16"/>
    <mergeCell ref="A12:B12"/>
    <mergeCell ref="G12:H12"/>
    <mergeCell ref="A13:B13"/>
    <mergeCell ref="G13:H13"/>
    <mergeCell ref="A14:H14"/>
    <mergeCell ref="A15:B15"/>
    <mergeCell ref="C15:G15"/>
  </mergeCells>
  <phoneticPr fontId="0" type="noConversion"/>
  <dataValidations count="1">
    <dataValidation type="date" allowBlank="1" showInputMessage="1" showErrorMessage="1" sqref="G5:H5" xr:uid="{00000000-0002-0000-0000-000000000000}">
      <formula1>42736</formula1>
      <formula2>109210</formula2>
    </dataValidation>
  </dataValidations>
  <hyperlinks>
    <hyperlink ref="A7" r:id="rId1" xr:uid="{00000000-0004-0000-0000-000000000000}"/>
  </hyperlinks>
  <pageMargins left="0.7" right="0.7" top="0.75" bottom="0.75" header="0.3" footer="0.3"/>
  <pageSetup scale="41" orientation="portrait" r:id="rId2"/>
  <rowBreaks count="1" manualBreakCount="1">
    <brk id="57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B7CDE-3B3A-48D2-B36F-ADAD82EB7BD8}">
  <sheetPr>
    <pageSetUpPr fitToPage="1"/>
  </sheetPr>
  <dimension ref="A1:H88"/>
  <sheetViews>
    <sheetView tabSelected="1" workbookViewId="0">
      <selection activeCell="H15" sqref="H15"/>
    </sheetView>
  </sheetViews>
  <sheetFormatPr defaultColWidth="8.86328125" defaultRowHeight="19.899999999999999" customHeight="1" x14ac:dyDescent="0.65"/>
  <cols>
    <col min="1" max="1" width="20.86328125" style="12" customWidth="1"/>
    <col min="2" max="2" width="69.06640625" style="43" customWidth="1"/>
    <col min="3" max="3" width="17.59765625" style="1" customWidth="1"/>
    <col min="4" max="4" width="19.265625" style="1" bestFit="1" customWidth="1"/>
    <col min="5" max="5" width="21.1328125" style="11" customWidth="1"/>
    <col min="6" max="6" width="14.86328125" style="11" customWidth="1"/>
    <col min="7" max="7" width="8.6640625" style="13" customWidth="1"/>
    <col min="8" max="8" width="24.73046875" style="1" customWidth="1"/>
    <col min="9" max="16384" width="8.86328125" style="1"/>
  </cols>
  <sheetData>
    <row r="1" spans="1:8" ht="23.25" x14ac:dyDescent="0.7">
      <c r="A1" s="50" t="s">
        <v>0</v>
      </c>
      <c r="B1" s="51"/>
      <c r="C1" s="51"/>
      <c r="D1" s="51"/>
      <c r="E1" s="51"/>
      <c r="F1" s="51"/>
      <c r="G1" s="52"/>
      <c r="H1" s="52"/>
    </row>
    <row r="2" spans="1:8" s="2" customFormat="1" ht="21" x14ac:dyDescent="0.65">
      <c r="A2" s="53"/>
      <c r="B2" s="47"/>
      <c r="E2" s="47"/>
      <c r="F2" s="47"/>
      <c r="G2" s="47"/>
      <c r="H2" s="47"/>
    </row>
    <row r="3" spans="1:8" s="2" customFormat="1" ht="21.4" thickBot="1" x14ac:dyDescent="0.7">
      <c r="A3" s="46"/>
      <c r="B3" s="46"/>
      <c r="C3" s="46"/>
      <c r="D3" s="46"/>
      <c r="E3" s="46"/>
      <c r="F3" s="46"/>
      <c r="G3" s="46"/>
      <c r="H3" s="46"/>
    </row>
    <row r="4" spans="1:8" s="2" customFormat="1" ht="19.899999999999999" customHeight="1" thickBot="1" x14ac:dyDescent="0.7">
      <c r="A4" s="44" t="s">
        <v>1</v>
      </c>
      <c r="B4" s="44"/>
      <c r="C4" s="3"/>
      <c r="D4" s="3"/>
      <c r="E4" s="4" t="s">
        <v>2</v>
      </c>
      <c r="F4" s="4"/>
      <c r="G4" s="61"/>
      <c r="H4" s="62"/>
    </row>
    <row r="5" spans="1:8" s="2" customFormat="1" ht="19.899999999999999" customHeight="1" thickBot="1" x14ac:dyDescent="0.7">
      <c r="A5" s="44" t="s">
        <v>3</v>
      </c>
      <c r="B5" s="44"/>
      <c r="C5" s="3"/>
      <c r="D5" s="3"/>
      <c r="E5" s="4" t="s">
        <v>4</v>
      </c>
      <c r="F5" s="4"/>
      <c r="G5" s="59"/>
      <c r="H5" s="60"/>
    </row>
    <row r="6" spans="1:8" s="2" customFormat="1" ht="19.899999999999999" customHeight="1" x14ac:dyDescent="0.65">
      <c r="A6" s="44" t="s">
        <v>5</v>
      </c>
      <c r="B6" s="44"/>
      <c r="C6" s="3"/>
      <c r="D6" s="3"/>
      <c r="E6" s="55"/>
      <c r="F6" s="55"/>
      <c r="G6" s="55"/>
      <c r="H6" s="3"/>
    </row>
    <row r="7" spans="1:8" s="2" customFormat="1" ht="19.899999999999999" customHeight="1" x14ac:dyDescent="0.65">
      <c r="A7" s="56" t="s">
        <v>6</v>
      </c>
      <c r="B7" s="44"/>
      <c r="C7" s="3"/>
      <c r="D7" s="3"/>
      <c r="E7" s="47"/>
      <c r="F7" s="47"/>
      <c r="G7" s="47"/>
      <c r="H7" s="5"/>
    </row>
    <row r="8" spans="1:8" s="2" customFormat="1" ht="19.899999999999999" customHeight="1" thickBot="1" x14ac:dyDescent="0.7">
      <c r="A8" s="47" t="s">
        <v>54</v>
      </c>
      <c r="B8" s="47"/>
      <c r="C8" s="47"/>
      <c r="D8" s="47"/>
      <c r="E8" s="47"/>
      <c r="F8" s="47"/>
      <c r="G8" s="47"/>
      <c r="H8" s="47"/>
    </row>
    <row r="9" spans="1:8" s="2" customFormat="1" ht="19.899999999999999" customHeight="1" thickBot="1" x14ac:dyDescent="0.7">
      <c r="A9" s="46" t="s">
        <v>55</v>
      </c>
      <c r="B9" s="46"/>
      <c r="C9" s="6"/>
      <c r="D9" s="6"/>
      <c r="E9" s="7" t="s">
        <v>7</v>
      </c>
      <c r="F9" s="7"/>
      <c r="G9" s="57"/>
      <c r="H9" s="58"/>
    </row>
    <row r="10" spans="1:8" s="2" customFormat="1" ht="19.899999999999999" customHeight="1" thickBot="1" x14ac:dyDescent="0.7">
      <c r="A10" s="46" t="s">
        <v>56</v>
      </c>
      <c r="B10" s="46"/>
      <c r="C10" s="6"/>
      <c r="D10" s="6"/>
      <c r="E10" s="8"/>
      <c r="F10" s="8"/>
      <c r="G10" s="57" t="s">
        <v>139</v>
      </c>
      <c r="H10" s="58"/>
    </row>
    <row r="11" spans="1:8" s="2" customFormat="1" ht="19.899999999999999" customHeight="1" thickBot="1" x14ac:dyDescent="0.7">
      <c r="A11" s="46"/>
      <c r="B11" s="46"/>
      <c r="C11" s="6"/>
      <c r="D11" s="6"/>
      <c r="E11" s="8"/>
      <c r="F11" s="8"/>
      <c r="G11" s="57" t="s">
        <v>139</v>
      </c>
      <c r="H11" s="58"/>
    </row>
    <row r="12" spans="1:8" s="2" customFormat="1" ht="19.899999999999999" customHeight="1" thickBot="1" x14ac:dyDescent="0.7">
      <c r="A12" s="46"/>
      <c r="B12" s="46"/>
      <c r="C12" s="6"/>
      <c r="D12" s="6"/>
      <c r="E12" s="8"/>
      <c r="F12" s="8"/>
      <c r="G12" s="57" t="s">
        <v>139</v>
      </c>
      <c r="H12" s="58"/>
    </row>
    <row r="13" spans="1:8" s="2" customFormat="1" ht="19.899999999999999" customHeight="1" thickBot="1" x14ac:dyDescent="0.7">
      <c r="A13" s="46"/>
      <c r="B13" s="46"/>
      <c r="C13" s="6"/>
      <c r="D13" s="6"/>
      <c r="E13" s="8"/>
      <c r="F13" s="8"/>
      <c r="G13" s="57" t="s">
        <v>139</v>
      </c>
      <c r="H13" s="58"/>
    </row>
    <row r="14" spans="1:8" s="2" customFormat="1" ht="19.899999999999999" customHeight="1" thickBot="1" x14ac:dyDescent="0.7">
      <c r="A14" s="47" t="s">
        <v>53</v>
      </c>
      <c r="B14" s="47"/>
      <c r="C14" s="47"/>
      <c r="D14" s="47"/>
      <c r="E14" s="47"/>
      <c r="F14" s="47"/>
      <c r="G14" s="47"/>
      <c r="H14" s="47"/>
    </row>
    <row r="15" spans="1:8" s="2" customFormat="1" ht="28.15" customHeight="1" x14ac:dyDescent="0.65">
      <c r="A15" s="48" t="s">
        <v>8</v>
      </c>
      <c r="B15" s="48"/>
      <c r="C15" s="49" t="s">
        <v>9</v>
      </c>
      <c r="D15" s="49"/>
      <c r="E15" s="49"/>
      <c r="F15" s="49"/>
      <c r="G15" s="49"/>
      <c r="H15" s="9" t="s">
        <v>10</v>
      </c>
    </row>
    <row r="16" spans="1:8" s="2" customFormat="1" ht="28.15" customHeight="1" x14ac:dyDescent="0.65">
      <c r="A16" s="45" t="s">
        <v>11</v>
      </c>
      <c r="B16" s="45"/>
      <c r="C16" s="45"/>
      <c r="D16" s="45"/>
      <c r="E16" s="45"/>
      <c r="F16" s="45"/>
      <c r="G16" s="45"/>
      <c r="H16" s="10" t="s">
        <v>12</v>
      </c>
    </row>
    <row r="17" spans="1:8" s="18" customFormat="1" ht="28.15" customHeight="1" x14ac:dyDescent="0.45">
      <c r="A17" s="14" t="s">
        <v>200</v>
      </c>
      <c r="B17" s="14" t="s">
        <v>199</v>
      </c>
      <c r="C17" s="15" t="s">
        <v>141</v>
      </c>
      <c r="D17" s="15" t="s">
        <v>107</v>
      </c>
      <c r="E17" s="16" t="s">
        <v>110</v>
      </c>
      <c r="F17" s="16" t="s">
        <v>111</v>
      </c>
      <c r="G17" s="15" t="s">
        <v>201</v>
      </c>
      <c r="H17" s="17" t="s">
        <v>17</v>
      </c>
    </row>
    <row r="18" spans="1:8" s="63" customFormat="1" ht="14.25" x14ac:dyDescent="0.45">
      <c r="A18" s="63" t="s">
        <v>65</v>
      </c>
      <c r="B18" s="63" t="s">
        <v>57</v>
      </c>
      <c r="C18" s="63" t="s">
        <v>203</v>
      </c>
      <c r="D18" s="63" t="s">
        <v>202</v>
      </c>
      <c r="E18" s="63" t="s">
        <v>204</v>
      </c>
      <c r="F18" s="63">
        <v>209</v>
      </c>
      <c r="H18" s="63">
        <f>SUM(E18*G18)</f>
        <v>0</v>
      </c>
    </row>
    <row r="19" spans="1:8" s="63" customFormat="1" ht="14.25" x14ac:dyDescent="0.45">
      <c r="A19" s="63" t="s">
        <v>66</v>
      </c>
      <c r="B19" s="63" t="s">
        <v>58</v>
      </c>
      <c r="C19" s="63" t="s">
        <v>203</v>
      </c>
      <c r="D19" s="63" t="s">
        <v>202</v>
      </c>
      <c r="E19" s="63" t="s">
        <v>204</v>
      </c>
      <c r="F19" s="63">
        <v>100</v>
      </c>
      <c r="H19" s="63">
        <f t="shared" ref="H19:H82" si="0">SUM(E19*G19)</f>
        <v>0</v>
      </c>
    </row>
    <row r="20" spans="1:8" s="63" customFormat="1" ht="14.25" x14ac:dyDescent="0.45">
      <c r="A20" s="63" t="s">
        <v>67</v>
      </c>
      <c r="B20" s="63" t="s">
        <v>59</v>
      </c>
      <c r="C20" s="63" t="s">
        <v>203</v>
      </c>
      <c r="D20" s="63" t="s">
        <v>202</v>
      </c>
      <c r="E20" s="63" t="s">
        <v>204</v>
      </c>
      <c r="F20" s="63">
        <v>100</v>
      </c>
      <c r="H20" s="63">
        <f t="shared" si="0"/>
        <v>0</v>
      </c>
    </row>
    <row r="21" spans="1:8" s="63" customFormat="1" ht="14.25" x14ac:dyDescent="0.45">
      <c r="A21" s="63" t="s">
        <v>69</v>
      </c>
      <c r="B21" s="63" t="s">
        <v>61</v>
      </c>
      <c r="C21" s="63" t="s">
        <v>203</v>
      </c>
      <c r="D21" s="63" t="s">
        <v>202</v>
      </c>
      <c r="E21" s="63" t="s">
        <v>204</v>
      </c>
      <c r="F21" s="63">
        <v>192</v>
      </c>
      <c r="H21" s="63">
        <f t="shared" si="0"/>
        <v>0</v>
      </c>
    </row>
    <row r="22" spans="1:8" s="63" customFormat="1" ht="14.25" x14ac:dyDescent="0.45">
      <c r="A22" s="63" t="s">
        <v>142</v>
      </c>
      <c r="B22" s="63" t="s">
        <v>143</v>
      </c>
      <c r="C22" s="63" t="s">
        <v>205</v>
      </c>
      <c r="D22" s="63" t="s">
        <v>202</v>
      </c>
      <c r="E22" s="63" t="s">
        <v>206</v>
      </c>
      <c r="F22" s="63">
        <v>15</v>
      </c>
      <c r="H22" s="63">
        <f t="shared" si="0"/>
        <v>0</v>
      </c>
    </row>
    <row r="23" spans="1:8" s="63" customFormat="1" ht="14.25" x14ac:dyDescent="0.45">
      <c r="A23" s="63" t="s">
        <v>207</v>
      </c>
      <c r="B23" s="63" t="s">
        <v>208</v>
      </c>
      <c r="C23" s="63" t="s">
        <v>203</v>
      </c>
      <c r="D23" s="63" t="s">
        <v>202</v>
      </c>
      <c r="E23" s="63" t="s">
        <v>209</v>
      </c>
      <c r="F23" s="63">
        <v>81</v>
      </c>
      <c r="H23" s="63">
        <f t="shared" si="0"/>
        <v>0</v>
      </c>
    </row>
    <row r="24" spans="1:8" s="63" customFormat="1" ht="14.25" x14ac:dyDescent="0.45">
      <c r="A24" s="63" t="s">
        <v>210</v>
      </c>
      <c r="B24" s="63" t="s">
        <v>211</v>
      </c>
      <c r="C24" s="63" t="s">
        <v>203</v>
      </c>
      <c r="D24" s="63" t="s">
        <v>202</v>
      </c>
      <c r="E24" s="63" t="s">
        <v>209</v>
      </c>
      <c r="F24" s="63">
        <v>11</v>
      </c>
      <c r="H24" s="63">
        <f t="shared" si="0"/>
        <v>0</v>
      </c>
    </row>
    <row r="25" spans="1:8" s="63" customFormat="1" ht="14.25" x14ac:dyDescent="0.45">
      <c r="A25" s="63" t="s">
        <v>212</v>
      </c>
      <c r="B25" s="63" t="s">
        <v>213</v>
      </c>
      <c r="C25" s="63" t="s">
        <v>214</v>
      </c>
      <c r="D25" s="63" t="s">
        <v>202</v>
      </c>
      <c r="E25" s="63" t="s">
        <v>215</v>
      </c>
      <c r="F25" s="63">
        <v>233</v>
      </c>
      <c r="H25" s="63">
        <f t="shared" si="0"/>
        <v>0</v>
      </c>
    </row>
    <row r="26" spans="1:8" s="63" customFormat="1" ht="14.25" x14ac:dyDescent="0.45">
      <c r="A26" s="63" t="s">
        <v>80</v>
      </c>
      <c r="B26" s="63" t="s">
        <v>144</v>
      </c>
      <c r="C26" s="63" t="s">
        <v>205</v>
      </c>
      <c r="D26" s="63" t="s">
        <v>202</v>
      </c>
      <c r="E26" s="63" t="s">
        <v>206</v>
      </c>
      <c r="F26" s="63">
        <v>168</v>
      </c>
      <c r="H26" s="63">
        <f t="shared" si="0"/>
        <v>0</v>
      </c>
    </row>
    <row r="27" spans="1:8" s="63" customFormat="1" ht="14.25" x14ac:dyDescent="0.45">
      <c r="A27" s="63" t="s">
        <v>81</v>
      </c>
      <c r="B27" s="63" t="s">
        <v>216</v>
      </c>
      <c r="C27" s="63" t="s">
        <v>214</v>
      </c>
      <c r="D27" s="63" t="s">
        <v>202</v>
      </c>
      <c r="E27" s="63" t="s">
        <v>215</v>
      </c>
      <c r="F27" s="63">
        <v>21</v>
      </c>
      <c r="H27" s="63">
        <f t="shared" si="0"/>
        <v>0</v>
      </c>
    </row>
    <row r="28" spans="1:8" s="63" customFormat="1" ht="14.25" x14ac:dyDescent="0.45">
      <c r="A28" s="63" t="s">
        <v>217</v>
      </c>
      <c r="B28" s="63" t="s">
        <v>218</v>
      </c>
      <c r="C28" s="63" t="s">
        <v>205</v>
      </c>
      <c r="D28" s="63" t="s">
        <v>202</v>
      </c>
      <c r="E28" s="63" t="s">
        <v>219</v>
      </c>
      <c r="F28" s="63">
        <v>148</v>
      </c>
      <c r="H28" s="63">
        <f t="shared" si="0"/>
        <v>0</v>
      </c>
    </row>
    <row r="29" spans="1:8" s="63" customFormat="1" ht="14.25" x14ac:dyDescent="0.45">
      <c r="A29" s="63" t="s">
        <v>220</v>
      </c>
      <c r="B29" s="63" t="s">
        <v>221</v>
      </c>
      <c r="C29" s="63" t="s">
        <v>214</v>
      </c>
      <c r="D29" s="63" t="s">
        <v>202</v>
      </c>
      <c r="E29" s="63" t="s">
        <v>215</v>
      </c>
      <c r="F29" s="63">
        <v>15</v>
      </c>
      <c r="H29" s="63">
        <f t="shared" si="0"/>
        <v>0</v>
      </c>
    </row>
    <row r="30" spans="1:8" s="63" customFormat="1" ht="14.25" x14ac:dyDescent="0.45">
      <c r="A30" s="63" t="s">
        <v>145</v>
      </c>
      <c r="B30" s="63" t="s">
        <v>146</v>
      </c>
      <c r="C30" s="63" t="s">
        <v>205</v>
      </c>
      <c r="D30" s="63" t="s">
        <v>202</v>
      </c>
      <c r="E30" s="63" t="s">
        <v>219</v>
      </c>
      <c r="F30" s="63">
        <v>7</v>
      </c>
      <c r="H30" s="63">
        <f t="shared" si="0"/>
        <v>0</v>
      </c>
    </row>
    <row r="31" spans="1:8" s="63" customFormat="1" ht="14.25" x14ac:dyDescent="0.45">
      <c r="A31" s="63" t="s">
        <v>222</v>
      </c>
      <c r="B31" s="63" t="s">
        <v>223</v>
      </c>
      <c r="C31" s="63" t="s">
        <v>224</v>
      </c>
      <c r="D31" s="63" t="s">
        <v>202</v>
      </c>
      <c r="E31" s="63" t="s">
        <v>225</v>
      </c>
      <c r="F31" s="63">
        <v>25</v>
      </c>
      <c r="H31" s="63">
        <f t="shared" si="0"/>
        <v>0</v>
      </c>
    </row>
    <row r="32" spans="1:8" s="63" customFormat="1" ht="14.25" x14ac:dyDescent="0.45">
      <c r="A32" s="63" t="s">
        <v>187</v>
      </c>
      <c r="B32" s="63" t="s">
        <v>226</v>
      </c>
      <c r="C32" s="63" t="s">
        <v>224</v>
      </c>
      <c r="D32" s="63" t="s">
        <v>202</v>
      </c>
      <c r="E32" s="63" t="s">
        <v>225</v>
      </c>
      <c r="F32" s="63">
        <v>98</v>
      </c>
      <c r="H32" s="63">
        <f t="shared" si="0"/>
        <v>0</v>
      </c>
    </row>
    <row r="33" spans="1:8" s="63" customFormat="1" ht="14.25" x14ac:dyDescent="0.45">
      <c r="A33" s="63" t="s">
        <v>227</v>
      </c>
      <c r="B33" s="63" t="s">
        <v>228</v>
      </c>
      <c r="C33" s="63" t="s">
        <v>224</v>
      </c>
      <c r="D33" s="63" t="s">
        <v>202</v>
      </c>
      <c r="E33" s="63" t="s">
        <v>229</v>
      </c>
      <c r="F33" s="63">
        <v>12</v>
      </c>
      <c r="H33" s="63">
        <f t="shared" si="0"/>
        <v>0</v>
      </c>
    </row>
    <row r="34" spans="1:8" s="63" customFormat="1" ht="14.25" x14ac:dyDescent="0.45">
      <c r="A34" s="63" t="s">
        <v>230</v>
      </c>
      <c r="B34" s="63" t="s">
        <v>231</v>
      </c>
      <c r="C34" s="63" t="s">
        <v>224</v>
      </c>
      <c r="D34" s="63" t="s">
        <v>202</v>
      </c>
      <c r="E34" s="63" t="s">
        <v>229</v>
      </c>
      <c r="F34" s="63">
        <v>220</v>
      </c>
      <c r="H34" s="63">
        <f t="shared" si="0"/>
        <v>0</v>
      </c>
    </row>
    <row r="35" spans="1:8" s="63" customFormat="1" ht="14.25" x14ac:dyDescent="0.45">
      <c r="A35" s="63" t="s">
        <v>232</v>
      </c>
      <c r="B35" s="63" t="s">
        <v>233</v>
      </c>
      <c r="C35" s="63" t="s">
        <v>224</v>
      </c>
      <c r="D35" s="63" t="s">
        <v>202</v>
      </c>
      <c r="E35" s="63" t="s">
        <v>229</v>
      </c>
      <c r="F35" s="63">
        <v>7</v>
      </c>
      <c r="H35" s="63">
        <f t="shared" si="0"/>
        <v>0</v>
      </c>
    </row>
    <row r="36" spans="1:8" s="63" customFormat="1" ht="14.25" x14ac:dyDescent="0.45">
      <c r="A36" s="63" t="s">
        <v>234</v>
      </c>
      <c r="B36" s="63" t="s">
        <v>235</v>
      </c>
      <c r="C36" s="63" t="s">
        <v>224</v>
      </c>
      <c r="D36" s="63" t="s">
        <v>202</v>
      </c>
      <c r="E36" s="63" t="s">
        <v>229</v>
      </c>
      <c r="F36" s="63">
        <v>470</v>
      </c>
      <c r="H36" s="63">
        <f t="shared" si="0"/>
        <v>0</v>
      </c>
    </row>
    <row r="37" spans="1:8" s="63" customFormat="1" ht="14.25" x14ac:dyDescent="0.45">
      <c r="A37" s="63" t="s">
        <v>236</v>
      </c>
      <c r="B37" s="63" t="s">
        <v>237</v>
      </c>
      <c r="C37" s="63" t="s">
        <v>238</v>
      </c>
      <c r="D37" s="63" t="s">
        <v>202</v>
      </c>
      <c r="E37" s="63" t="s">
        <v>239</v>
      </c>
      <c r="F37" s="63">
        <v>193</v>
      </c>
      <c r="H37" s="63">
        <f t="shared" si="0"/>
        <v>0</v>
      </c>
    </row>
    <row r="38" spans="1:8" s="63" customFormat="1" ht="14.25" x14ac:dyDescent="0.45">
      <c r="A38" s="63" t="s">
        <v>240</v>
      </c>
      <c r="B38" s="63" t="s">
        <v>241</v>
      </c>
      <c r="C38" s="63" t="s">
        <v>238</v>
      </c>
      <c r="D38" s="63" t="s">
        <v>202</v>
      </c>
      <c r="E38" s="63" t="s">
        <v>242</v>
      </c>
      <c r="F38" s="63">
        <v>39</v>
      </c>
      <c r="H38" s="63">
        <f t="shared" si="0"/>
        <v>0</v>
      </c>
    </row>
    <row r="39" spans="1:8" s="63" customFormat="1" ht="14.25" x14ac:dyDescent="0.45">
      <c r="A39" s="63" t="s">
        <v>243</v>
      </c>
      <c r="B39" s="63" t="s">
        <v>244</v>
      </c>
      <c r="C39" s="63" t="s">
        <v>238</v>
      </c>
      <c r="D39" s="63" t="s">
        <v>202</v>
      </c>
      <c r="E39" s="63" t="s">
        <v>242</v>
      </c>
      <c r="F39" s="63">
        <v>43</v>
      </c>
      <c r="H39" s="63">
        <f t="shared" si="0"/>
        <v>0</v>
      </c>
    </row>
    <row r="40" spans="1:8" s="63" customFormat="1" ht="14.25" x14ac:dyDescent="0.45">
      <c r="A40" s="63" t="s">
        <v>245</v>
      </c>
      <c r="B40" s="63" t="s">
        <v>246</v>
      </c>
      <c r="C40" s="63" t="s">
        <v>238</v>
      </c>
      <c r="D40" s="63" t="s">
        <v>202</v>
      </c>
      <c r="E40" s="63" t="s">
        <v>242</v>
      </c>
      <c r="F40" s="63">
        <v>84</v>
      </c>
      <c r="H40" s="63">
        <f t="shared" si="0"/>
        <v>0</v>
      </c>
    </row>
    <row r="41" spans="1:8" s="63" customFormat="1" ht="14.25" x14ac:dyDescent="0.45">
      <c r="A41" s="63" t="s">
        <v>247</v>
      </c>
      <c r="B41" s="63" t="s">
        <v>248</v>
      </c>
      <c r="C41" s="63" t="s">
        <v>238</v>
      </c>
      <c r="D41" s="63" t="s">
        <v>202</v>
      </c>
      <c r="E41" s="63" t="s">
        <v>242</v>
      </c>
      <c r="F41" s="63">
        <v>81</v>
      </c>
      <c r="H41" s="63">
        <f t="shared" si="0"/>
        <v>0</v>
      </c>
    </row>
    <row r="42" spans="1:8" s="63" customFormat="1" ht="14.25" x14ac:dyDescent="0.45">
      <c r="A42" s="63" t="s">
        <v>249</v>
      </c>
      <c r="B42" s="63" t="s">
        <v>250</v>
      </c>
      <c r="C42" s="63" t="s">
        <v>224</v>
      </c>
      <c r="D42" s="63" t="s">
        <v>202</v>
      </c>
      <c r="E42" s="63" t="s">
        <v>229</v>
      </c>
      <c r="F42" s="63">
        <v>227</v>
      </c>
      <c r="H42" s="63">
        <f t="shared" si="0"/>
        <v>0</v>
      </c>
    </row>
    <row r="43" spans="1:8" s="63" customFormat="1" ht="14.25" x14ac:dyDescent="0.45">
      <c r="A43" s="63" t="s">
        <v>251</v>
      </c>
      <c r="B43" s="63" t="s">
        <v>252</v>
      </c>
      <c r="C43" s="63" t="s">
        <v>224</v>
      </c>
      <c r="D43" s="63" t="s">
        <v>202</v>
      </c>
      <c r="E43" s="63" t="s">
        <v>253</v>
      </c>
      <c r="F43" s="63">
        <v>12</v>
      </c>
      <c r="H43" s="63">
        <f t="shared" si="0"/>
        <v>0</v>
      </c>
    </row>
    <row r="44" spans="1:8" s="63" customFormat="1" ht="14.25" x14ac:dyDescent="0.45">
      <c r="A44" s="63" t="s">
        <v>254</v>
      </c>
      <c r="B44" s="63" t="s">
        <v>186</v>
      </c>
      <c r="C44" s="63" t="s">
        <v>224</v>
      </c>
      <c r="D44" s="63" t="s">
        <v>202</v>
      </c>
      <c r="E44" s="63" t="s">
        <v>253</v>
      </c>
      <c r="F44" s="63">
        <v>45</v>
      </c>
      <c r="H44" s="63">
        <f t="shared" si="0"/>
        <v>0</v>
      </c>
    </row>
    <row r="45" spans="1:8" s="63" customFormat="1" ht="14.25" x14ac:dyDescent="0.45">
      <c r="A45" s="63" t="s">
        <v>255</v>
      </c>
      <c r="B45" s="63" t="s">
        <v>190</v>
      </c>
      <c r="C45" s="63" t="s">
        <v>224</v>
      </c>
      <c r="D45" s="63" t="s">
        <v>202</v>
      </c>
      <c r="E45" s="63" t="s">
        <v>225</v>
      </c>
      <c r="F45" s="63">
        <v>56</v>
      </c>
      <c r="H45" s="63">
        <f t="shared" si="0"/>
        <v>0</v>
      </c>
    </row>
    <row r="46" spans="1:8" s="63" customFormat="1" ht="14.25" x14ac:dyDescent="0.45">
      <c r="A46" s="63" t="s">
        <v>256</v>
      </c>
      <c r="B46" s="63" t="s">
        <v>257</v>
      </c>
      <c r="C46" s="63" t="s">
        <v>224</v>
      </c>
      <c r="D46" s="63" t="s">
        <v>202</v>
      </c>
      <c r="E46" s="63" t="s">
        <v>229</v>
      </c>
      <c r="F46" s="63">
        <v>237</v>
      </c>
      <c r="H46" s="63">
        <f t="shared" si="0"/>
        <v>0</v>
      </c>
    </row>
    <row r="47" spans="1:8" s="63" customFormat="1" ht="14.25" x14ac:dyDescent="0.45">
      <c r="A47" s="63" t="s">
        <v>193</v>
      </c>
      <c r="B47" s="63" t="s">
        <v>258</v>
      </c>
      <c r="C47" s="63" t="s">
        <v>259</v>
      </c>
      <c r="D47" s="63" t="s">
        <v>202</v>
      </c>
      <c r="E47" s="63" t="s">
        <v>260</v>
      </c>
      <c r="F47" s="63">
        <v>20</v>
      </c>
      <c r="H47" s="63">
        <f t="shared" si="0"/>
        <v>0</v>
      </c>
    </row>
    <row r="48" spans="1:8" s="63" customFormat="1" ht="14.25" x14ac:dyDescent="0.45">
      <c r="A48" s="63" t="s">
        <v>261</v>
      </c>
      <c r="B48" s="63" t="s">
        <v>262</v>
      </c>
      <c r="C48" s="63" t="s">
        <v>263</v>
      </c>
      <c r="D48" s="63" t="s">
        <v>202</v>
      </c>
      <c r="E48" s="63" t="s">
        <v>253</v>
      </c>
      <c r="F48" s="63">
        <v>7</v>
      </c>
      <c r="H48" s="63">
        <f t="shared" si="0"/>
        <v>0</v>
      </c>
    </row>
    <row r="49" spans="1:8" s="63" customFormat="1" ht="14.25" x14ac:dyDescent="0.45">
      <c r="A49" s="63" t="s">
        <v>191</v>
      </c>
      <c r="B49" s="63" t="s">
        <v>264</v>
      </c>
      <c r="C49" s="63" t="s">
        <v>224</v>
      </c>
      <c r="D49" s="63" t="s">
        <v>202</v>
      </c>
      <c r="E49" s="63" t="s">
        <v>253</v>
      </c>
      <c r="F49" s="63">
        <v>113</v>
      </c>
      <c r="H49" s="63">
        <f t="shared" si="0"/>
        <v>0</v>
      </c>
    </row>
    <row r="50" spans="1:8" s="63" customFormat="1" ht="14.25" x14ac:dyDescent="0.45">
      <c r="A50" s="63" t="s">
        <v>265</v>
      </c>
      <c r="B50" s="63" t="s">
        <v>266</v>
      </c>
      <c r="C50" s="63" t="s">
        <v>224</v>
      </c>
      <c r="D50" s="63" t="s">
        <v>202</v>
      </c>
      <c r="E50" s="63" t="s">
        <v>253</v>
      </c>
      <c r="F50" s="63">
        <v>144</v>
      </c>
      <c r="H50" s="63">
        <f t="shared" si="0"/>
        <v>0</v>
      </c>
    </row>
    <row r="51" spans="1:8" s="63" customFormat="1" ht="14.25" x14ac:dyDescent="0.45">
      <c r="A51" s="63" t="s">
        <v>196</v>
      </c>
      <c r="B51" s="63" t="s">
        <v>267</v>
      </c>
      <c r="C51" s="63" t="s">
        <v>238</v>
      </c>
      <c r="D51" s="63" t="s">
        <v>202</v>
      </c>
      <c r="E51" s="63" t="s">
        <v>239</v>
      </c>
      <c r="F51" s="63">
        <v>189</v>
      </c>
      <c r="H51" s="63">
        <f t="shared" si="0"/>
        <v>0</v>
      </c>
    </row>
    <row r="52" spans="1:8" s="63" customFormat="1" ht="14.25" x14ac:dyDescent="0.45">
      <c r="A52" s="63" t="s">
        <v>268</v>
      </c>
      <c r="B52" s="63" t="s">
        <v>269</v>
      </c>
      <c r="C52" s="63" t="s">
        <v>238</v>
      </c>
      <c r="D52" s="63" t="s">
        <v>202</v>
      </c>
      <c r="E52" s="63" t="s">
        <v>239</v>
      </c>
      <c r="F52" s="63">
        <v>213</v>
      </c>
      <c r="H52" s="63">
        <f t="shared" si="0"/>
        <v>0</v>
      </c>
    </row>
    <row r="53" spans="1:8" s="63" customFormat="1" ht="14.25" x14ac:dyDescent="0.45">
      <c r="A53" s="63" t="s">
        <v>197</v>
      </c>
      <c r="B53" s="63" t="s">
        <v>270</v>
      </c>
      <c r="C53" s="63" t="s">
        <v>224</v>
      </c>
      <c r="D53" s="63" t="s">
        <v>202</v>
      </c>
      <c r="E53" s="63" t="s">
        <v>239</v>
      </c>
      <c r="F53" s="63">
        <v>113</v>
      </c>
      <c r="H53" s="63">
        <f t="shared" si="0"/>
        <v>0</v>
      </c>
    </row>
    <row r="54" spans="1:8" s="63" customFormat="1" ht="14.25" x14ac:dyDescent="0.45">
      <c r="A54" s="63" t="s">
        <v>195</v>
      </c>
      <c r="B54" s="63" t="s">
        <v>271</v>
      </c>
      <c r="C54" s="63" t="s">
        <v>224</v>
      </c>
      <c r="D54" s="63" t="s">
        <v>202</v>
      </c>
      <c r="E54" s="63" t="s">
        <v>253</v>
      </c>
      <c r="F54" s="63">
        <v>0</v>
      </c>
      <c r="H54" s="63">
        <f t="shared" si="0"/>
        <v>0</v>
      </c>
    </row>
    <row r="55" spans="1:8" s="63" customFormat="1" ht="14.25" x14ac:dyDescent="0.45">
      <c r="A55" s="63" t="s">
        <v>272</v>
      </c>
      <c r="B55" s="63" t="s">
        <v>273</v>
      </c>
      <c r="C55" s="63" t="s">
        <v>238</v>
      </c>
      <c r="D55" s="63" t="s">
        <v>202</v>
      </c>
      <c r="E55" s="63" t="s">
        <v>239</v>
      </c>
      <c r="F55" s="63">
        <v>231</v>
      </c>
      <c r="H55" s="63">
        <f t="shared" si="0"/>
        <v>0</v>
      </c>
    </row>
    <row r="56" spans="1:8" s="63" customFormat="1" ht="14.25" x14ac:dyDescent="0.45">
      <c r="A56" s="63" t="s">
        <v>194</v>
      </c>
      <c r="B56" s="63" t="s">
        <v>274</v>
      </c>
      <c r="C56" s="63" t="s">
        <v>224</v>
      </c>
      <c r="D56" s="63" t="s">
        <v>202</v>
      </c>
      <c r="E56" s="63" t="s">
        <v>253</v>
      </c>
      <c r="F56" s="63">
        <v>78</v>
      </c>
      <c r="H56" s="63">
        <f t="shared" si="0"/>
        <v>0</v>
      </c>
    </row>
    <row r="57" spans="1:8" s="63" customFormat="1" ht="14.25" x14ac:dyDescent="0.45">
      <c r="A57" s="63" t="s">
        <v>198</v>
      </c>
      <c r="B57" s="63" t="s">
        <v>275</v>
      </c>
      <c r="C57" s="63" t="s">
        <v>224</v>
      </c>
      <c r="D57" s="63" t="s">
        <v>202</v>
      </c>
      <c r="E57" s="63" t="s">
        <v>253</v>
      </c>
      <c r="F57" s="63">
        <v>50</v>
      </c>
      <c r="H57" s="63">
        <f t="shared" si="0"/>
        <v>0</v>
      </c>
    </row>
    <row r="58" spans="1:8" s="63" customFormat="1" ht="14.25" x14ac:dyDescent="0.45">
      <c r="A58" s="63" t="s">
        <v>192</v>
      </c>
      <c r="B58" s="63" t="s">
        <v>276</v>
      </c>
      <c r="C58" s="63" t="s">
        <v>224</v>
      </c>
      <c r="D58" s="63" t="s">
        <v>202</v>
      </c>
      <c r="E58" s="63" t="s">
        <v>253</v>
      </c>
      <c r="F58" s="63">
        <v>41</v>
      </c>
      <c r="H58" s="63">
        <f t="shared" si="0"/>
        <v>0</v>
      </c>
    </row>
    <row r="59" spans="1:8" s="63" customFormat="1" ht="14.25" x14ac:dyDescent="0.45">
      <c r="A59" s="63" t="s">
        <v>189</v>
      </c>
      <c r="B59" s="63" t="s">
        <v>190</v>
      </c>
      <c r="C59" s="63" t="s">
        <v>224</v>
      </c>
      <c r="D59" s="63" t="s">
        <v>202</v>
      </c>
      <c r="E59" s="63" t="s">
        <v>277</v>
      </c>
      <c r="F59" s="63">
        <v>31</v>
      </c>
      <c r="H59" s="63">
        <f t="shared" si="0"/>
        <v>0</v>
      </c>
    </row>
    <row r="60" spans="1:8" s="63" customFormat="1" ht="14.25" x14ac:dyDescent="0.45">
      <c r="A60" s="63" t="s">
        <v>188</v>
      </c>
      <c r="B60" s="63" t="s">
        <v>186</v>
      </c>
      <c r="C60" s="63" t="s">
        <v>224</v>
      </c>
      <c r="D60" s="63" t="s">
        <v>202</v>
      </c>
      <c r="E60" s="63" t="s">
        <v>277</v>
      </c>
      <c r="F60" s="63">
        <v>90</v>
      </c>
      <c r="H60" s="63">
        <f t="shared" si="0"/>
        <v>0</v>
      </c>
    </row>
    <row r="61" spans="1:8" s="63" customFormat="1" ht="14.25" x14ac:dyDescent="0.45">
      <c r="A61" s="63" t="s">
        <v>152</v>
      </c>
      <c r="B61" s="63" t="s">
        <v>153</v>
      </c>
      <c r="C61" s="63" t="s">
        <v>278</v>
      </c>
      <c r="D61" s="63" t="s">
        <v>202</v>
      </c>
      <c r="E61" s="63" t="s">
        <v>279</v>
      </c>
      <c r="F61" s="63">
        <v>10</v>
      </c>
      <c r="H61" s="63">
        <f t="shared" si="0"/>
        <v>0</v>
      </c>
    </row>
    <row r="62" spans="1:8" s="63" customFormat="1" ht="14.25" x14ac:dyDescent="0.45">
      <c r="A62" s="63" t="s">
        <v>154</v>
      </c>
      <c r="B62" s="63" t="s">
        <v>155</v>
      </c>
      <c r="C62" s="63" t="s">
        <v>278</v>
      </c>
      <c r="D62" s="63" t="s">
        <v>202</v>
      </c>
      <c r="E62" s="63" t="s">
        <v>280</v>
      </c>
      <c r="F62" s="63">
        <v>69</v>
      </c>
      <c r="H62" s="63">
        <f t="shared" si="0"/>
        <v>0</v>
      </c>
    </row>
    <row r="63" spans="1:8" s="63" customFormat="1" ht="14.25" x14ac:dyDescent="0.45">
      <c r="A63" s="63" t="s">
        <v>162</v>
      </c>
      <c r="B63" s="63" t="s">
        <v>163</v>
      </c>
      <c r="C63" s="63" t="s">
        <v>278</v>
      </c>
      <c r="D63" s="63" t="s">
        <v>202</v>
      </c>
      <c r="E63" s="63" t="s">
        <v>279</v>
      </c>
      <c r="F63" s="63">
        <v>33</v>
      </c>
      <c r="H63" s="63">
        <f t="shared" si="0"/>
        <v>0</v>
      </c>
    </row>
    <row r="64" spans="1:8" s="63" customFormat="1" ht="14.25" x14ac:dyDescent="0.45">
      <c r="A64" s="63" t="s">
        <v>281</v>
      </c>
      <c r="B64" s="63" t="s">
        <v>282</v>
      </c>
      <c r="C64" s="63" t="s">
        <v>278</v>
      </c>
      <c r="D64" s="63" t="s">
        <v>202</v>
      </c>
      <c r="E64" s="63" t="s">
        <v>279</v>
      </c>
      <c r="F64" s="63">
        <v>40</v>
      </c>
      <c r="H64" s="63">
        <f t="shared" si="0"/>
        <v>0</v>
      </c>
    </row>
    <row r="65" spans="1:8" s="63" customFormat="1" ht="14.25" x14ac:dyDescent="0.45">
      <c r="A65" s="63" t="s">
        <v>170</v>
      </c>
      <c r="B65" s="63" t="s">
        <v>171</v>
      </c>
      <c r="C65" s="63" t="s">
        <v>278</v>
      </c>
      <c r="D65" s="63" t="s">
        <v>202</v>
      </c>
      <c r="E65" s="63" t="s">
        <v>279</v>
      </c>
      <c r="F65" s="63">
        <v>6</v>
      </c>
      <c r="H65" s="63">
        <f t="shared" si="0"/>
        <v>0</v>
      </c>
    </row>
    <row r="66" spans="1:8" s="63" customFormat="1" ht="14.25" x14ac:dyDescent="0.45">
      <c r="A66" s="63" t="s">
        <v>71</v>
      </c>
      <c r="B66" s="63" t="s">
        <v>150</v>
      </c>
      <c r="C66" s="63" t="s">
        <v>278</v>
      </c>
      <c r="D66" s="63" t="s">
        <v>202</v>
      </c>
      <c r="E66" s="63" t="s">
        <v>283</v>
      </c>
      <c r="F66" s="63">
        <v>40</v>
      </c>
      <c r="H66" s="63">
        <f t="shared" si="0"/>
        <v>0</v>
      </c>
    </row>
    <row r="67" spans="1:8" s="63" customFormat="1" ht="14.25" x14ac:dyDescent="0.45">
      <c r="A67" s="63" t="s">
        <v>149</v>
      </c>
      <c r="B67" s="63" t="s">
        <v>284</v>
      </c>
      <c r="C67" s="63" t="s">
        <v>278</v>
      </c>
      <c r="D67" s="63" t="s">
        <v>202</v>
      </c>
      <c r="E67" s="63" t="s">
        <v>283</v>
      </c>
      <c r="F67" s="63">
        <v>44</v>
      </c>
      <c r="H67" s="63">
        <f t="shared" si="0"/>
        <v>0</v>
      </c>
    </row>
    <row r="68" spans="1:8" s="63" customFormat="1" ht="14.25" x14ac:dyDescent="0.45">
      <c r="A68" s="63" t="s">
        <v>72</v>
      </c>
      <c r="B68" s="63" t="s">
        <v>151</v>
      </c>
      <c r="C68" s="63" t="s">
        <v>278</v>
      </c>
      <c r="D68" s="63" t="s">
        <v>202</v>
      </c>
      <c r="E68" s="63" t="s">
        <v>283</v>
      </c>
      <c r="F68" s="63">
        <v>60</v>
      </c>
      <c r="H68" s="63">
        <f t="shared" si="0"/>
        <v>0</v>
      </c>
    </row>
    <row r="69" spans="1:8" s="63" customFormat="1" ht="14.25" x14ac:dyDescent="0.45">
      <c r="A69" s="63" t="s">
        <v>147</v>
      </c>
      <c r="B69" s="63" t="s">
        <v>148</v>
      </c>
      <c r="C69" s="63" t="s">
        <v>278</v>
      </c>
      <c r="D69" s="63" t="s">
        <v>202</v>
      </c>
      <c r="E69" s="63" t="s">
        <v>283</v>
      </c>
      <c r="F69" s="63">
        <v>57</v>
      </c>
      <c r="H69" s="63">
        <f t="shared" si="0"/>
        <v>0</v>
      </c>
    </row>
    <row r="70" spans="1:8" s="63" customFormat="1" ht="14.25" x14ac:dyDescent="0.45">
      <c r="A70" s="63" t="s">
        <v>285</v>
      </c>
      <c r="B70" s="63" t="s">
        <v>286</v>
      </c>
      <c r="C70" s="63" t="s">
        <v>278</v>
      </c>
      <c r="D70" s="63" t="s">
        <v>202</v>
      </c>
      <c r="E70" s="63" t="s">
        <v>279</v>
      </c>
      <c r="F70" s="63">
        <v>40</v>
      </c>
      <c r="H70" s="63">
        <f t="shared" si="0"/>
        <v>0</v>
      </c>
    </row>
    <row r="71" spans="1:8" s="63" customFormat="1" ht="14.25" x14ac:dyDescent="0.45">
      <c r="A71" s="63" t="s">
        <v>161</v>
      </c>
      <c r="B71" s="63" t="s">
        <v>287</v>
      </c>
      <c r="C71" s="63" t="s">
        <v>278</v>
      </c>
      <c r="D71" s="63" t="s">
        <v>202</v>
      </c>
      <c r="E71" s="63" t="s">
        <v>279</v>
      </c>
      <c r="F71" s="63">
        <v>40</v>
      </c>
      <c r="H71" s="63">
        <f t="shared" si="0"/>
        <v>0</v>
      </c>
    </row>
    <row r="72" spans="1:8" s="63" customFormat="1" ht="14.25" x14ac:dyDescent="0.45">
      <c r="A72" s="63" t="s">
        <v>288</v>
      </c>
      <c r="B72" s="63" t="s">
        <v>289</v>
      </c>
      <c r="C72" s="63" t="s">
        <v>278</v>
      </c>
      <c r="D72" s="63" t="s">
        <v>202</v>
      </c>
      <c r="E72" s="63" t="s">
        <v>279</v>
      </c>
      <c r="F72" s="63">
        <v>40</v>
      </c>
      <c r="H72" s="63">
        <f t="shared" si="0"/>
        <v>0</v>
      </c>
    </row>
    <row r="73" spans="1:8" s="63" customFormat="1" ht="14.25" x14ac:dyDescent="0.45">
      <c r="A73" s="63" t="s">
        <v>73</v>
      </c>
      <c r="B73" s="63" t="s">
        <v>290</v>
      </c>
      <c r="C73" s="63" t="s">
        <v>291</v>
      </c>
      <c r="D73" s="63" t="s">
        <v>202</v>
      </c>
      <c r="E73" s="63" t="s">
        <v>292</v>
      </c>
      <c r="F73" s="63">
        <v>39</v>
      </c>
      <c r="H73" s="63">
        <f t="shared" si="0"/>
        <v>0</v>
      </c>
    </row>
    <row r="74" spans="1:8" s="63" customFormat="1" ht="14.25" x14ac:dyDescent="0.45">
      <c r="A74" s="63" t="s">
        <v>174</v>
      </c>
      <c r="B74" s="63" t="s">
        <v>175</v>
      </c>
      <c r="C74" s="63" t="s">
        <v>291</v>
      </c>
      <c r="D74" s="63" t="s">
        <v>202</v>
      </c>
      <c r="E74" s="63" t="s">
        <v>292</v>
      </c>
      <c r="F74" s="63">
        <v>43</v>
      </c>
      <c r="H74" s="63">
        <f t="shared" si="0"/>
        <v>0</v>
      </c>
    </row>
    <row r="75" spans="1:8" s="63" customFormat="1" ht="14.25" x14ac:dyDescent="0.45">
      <c r="A75" s="63" t="s">
        <v>178</v>
      </c>
      <c r="B75" s="63" t="s">
        <v>293</v>
      </c>
      <c r="C75" s="63" t="s">
        <v>291</v>
      </c>
      <c r="D75" s="63" t="s">
        <v>202</v>
      </c>
      <c r="E75" s="63" t="s">
        <v>292</v>
      </c>
      <c r="F75" s="63">
        <v>40</v>
      </c>
      <c r="H75" s="63">
        <f t="shared" si="0"/>
        <v>0</v>
      </c>
    </row>
    <row r="76" spans="1:8" s="63" customFormat="1" ht="14.25" x14ac:dyDescent="0.45">
      <c r="A76" s="63" t="s">
        <v>172</v>
      </c>
      <c r="B76" s="63" t="s">
        <v>173</v>
      </c>
      <c r="C76" s="63" t="s">
        <v>291</v>
      </c>
      <c r="D76" s="63" t="s">
        <v>202</v>
      </c>
      <c r="E76" s="63" t="s">
        <v>292</v>
      </c>
      <c r="F76" s="63">
        <v>26</v>
      </c>
      <c r="H76" s="63">
        <f t="shared" si="0"/>
        <v>0</v>
      </c>
    </row>
    <row r="77" spans="1:8" s="63" customFormat="1" ht="14.25" x14ac:dyDescent="0.45">
      <c r="A77" s="63" t="s">
        <v>176</v>
      </c>
      <c r="B77" s="63" t="s">
        <v>177</v>
      </c>
      <c r="C77" s="63" t="s">
        <v>291</v>
      </c>
      <c r="D77" s="63" t="s">
        <v>202</v>
      </c>
      <c r="E77" s="63" t="s">
        <v>292</v>
      </c>
      <c r="F77" s="63">
        <v>6</v>
      </c>
      <c r="H77" s="63">
        <f t="shared" si="0"/>
        <v>0</v>
      </c>
    </row>
    <row r="78" spans="1:8" s="63" customFormat="1" ht="14.25" x14ac:dyDescent="0.45">
      <c r="A78" s="63" t="s">
        <v>294</v>
      </c>
      <c r="B78" s="63" t="s">
        <v>295</v>
      </c>
      <c r="C78" s="63" t="s">
        <v>291</v>
      </c>
      <c r="D78" s="63" t="s">
        <v>296</v>
      </c>
      <c r="E78" s="63" t="s">
        <v>292</v>
      </c>
      <c r="F78" s="63">
        <v>36</v>
      </c>
      <c r="H78" s="63">
        <f t="shared" si="0"/>
        <v>0</v>
      </c>
    </row>
    <row r="79" spans="1:8" s="63" customFormat="1" ht="14.25" x14ac:dyDescent="0.45">
      <c r="A79" s="63" t="s">
        <v>74</v>
      </c>
      <c r="B79" s="63" t="s">
        <v>179</v>
      </c>
      <c r="C79" s="63" t="s">
        <v>291</v>
      </c>
      <c r="D79" s="63" t="s">
        <v>202</v>
      </c>
      <c r="E79" s="63" t="s">
        <v>297</v>
      </c>
      <c r="F79" s="63">
        <v>30</v>
      </c>
      <c r="H79" s="63">
        <f t="shared" si="0"/>
        <v>0</v>
      </c>
    </row>
    <row r="80" spans="1:8" s="63" customFormat="1" ht="14.25" x14ac:dyDescent="0.45">
      <c r="A80" s="63" t="s">
        <v>159</v>
      </c>
      <c r="B80" s="63" t="s">
        <v>160</v>
      </c>
      <c r="C80" s="63" t="s">
        <v>278</v>
      </c>
      <c r="D80" s="63" t="s">
        <v>202</v>
      </c>
      <c r="E80" s="63" t="s">
        <v>280</v>
      </c>
      <c r="F80" s="63">
        <v>10</v>
      </c>
      <c r="H80" s="63">
        <f t="shared" si="0"/>
        <v>0</v>
      </c>
    </row>
    <row r="81" spans="1:8" s="63" customFormat="1" ht="14.25" x14ac:dyDescent="0.45">
      <c r="A81" s="63" t="s">
        <v>156</v>
      </c>
      <c r="B81" s="63" t="s">
        <v>157</v>
      </c>
      <c r="C81" s="63" t="s">
        <v>278</v>
      </c>
      <c r="D81" s="63" t="s">
        <v>202</v>
      </c>
      <c r="E81" s="63" t="s">
        <v>280</v>
      </c>
      <c r="F81" s="63">
        <v>62</v>
      </c>
      <c r="H81" s="63">
        <f t="shared" si="0"/>
        <v>0</v>
      </c>
    </row>
    <row r="82" spans="1:8" s="63" customFormat="1" ht="14.25" x14ac:dyDescent="0.45">
      <c r="A82" s="63" t="s">
        <v>164</v>
      </c>
      <c r="B82" s="63" t="s">
        <v>165</v>
      </c>
      <c r="C82" s="63" t="s">
        <v>278</v>
      </c>
      <c r="D82" s="63" t="s">
        <v>202</v>
      </c>
      <c r="E82" s="63" t="s">
        <v>280</v>
      </c>
      <c r="F82" s="63">
        <v>56</v>
      </c>
      <c r="H82" s="63">
        <f t="shared" si="0"/>
        <v>0</v>
      </c>
    </row>
    <row r="83" spans="1:8" s="63" customFormat="1" ht="14.25" x14ac:dyDescent="0.45">
      <c r="A83" s="63" t="s">
        <v>166</v>
      </c>
      <c r="B83" s="63" t="s">
        <v>167</v>
      </c>
      <c r="C83" s="63" t="s">
        <v>278</v>
      </c>
      <c r="D83" s="63" t="s">
        <v>202</v>
      </c>
      <c r="E83" s="63" t="s">
        <v>280</v>
      </c>
      <c r="F83" s="63">
        <v>101</v>
      </c>
      <c r="H83" s="63">
        <f t="shared" ref="H83:H88" si="1">SUM(E83*G83)</f>
        <v>0</v>
      </c>
    </row>
    <row r="84" spans="1:8" s="63" customFormat="1" ht="14.25" x14ac:dyDescent="0.45">
      <c r="A84" s="63" t="s">
        <v>168</v>
      </c>
      <c r="B84" s="63" t="s">
        <v>169</v>
      </c>
      <c r="C84" s="63" t="s">
        <v>278</v>
      </c>
      <c r="D84" s="63" t="s">
        <v>202</v>
      </c>
      <c r="E84" s="63" t="s">
        <v>280</v>
      </c>
      <c r="F84" s="63">
        <v>24</v>
      </c>
      <c r="H84" s="63">
        <f t="shared" si="1"/>
        <v>0</v>
      </c>
    </row>
    <row r="85" spans="1:8" s="63" customFormat="1" ht="14.25" x14ac:dyDescent="0.45">
      <c r="A85" s="63" t="s">
        <v>182</v>
      </c>
      <c r="B85" s="63" t="s">
        <v>183</v>
      </c>
      <c r="C85" s="63" t="s">
        <v>291</v>
      </c>
      <c r="D85" s="63" t="s">
        <v>202</v>
      </c>
      <c r="E85" s="63" t="s">
        <v>297</v>
      </c>
      <c r="F85" s="63">
        <v>34</v>
      </c>
      <c r="H85" s="63">
        <f t="shared" si="1"/>
        <v>0</v>
      </c>
    </row>
    <row r="86" spans="1:8" s="63" customFormat="1" ht="14.25" x14ac:dyDescent="0.45">
      <c r="A86" s="63" t="s">
        <v>184</v>
      </c>
      <c r="B86" s="63" t="s">
        <v>185</v>
      </c>
      <c r="C86" s="63" t="s">
        <v>291</v>
      </c>
      <c r="D86" s="63" t="s">
        <v>202</v>
      </c>
      <c r="E86" s="63" t="s">
        <v>297</v>
      </c>
      <c r="F86" s="63">
        <v>12</v>
      </c>
      <c r="H86" s="63">
        <f t="shared" si="1"/>
        <v>0</v>
      </c>
    </row>
    <row r="87" spans="1:8" s="63" customFormat="1" ht="14.25" x14ac:dyDescent="0.45">
      <c r="A87" s="63" t="s">
        <v>180</v>
      </c>
      <c r="B87" s="63" t="s">
        <v>181</v>
      </c>
      <c r="C87" s="63" t="s">
        <v>291</v>
      </c>
      <c r="D87" s="63" t="s">
        <v>202</v>
      </c>
      <c r="E87" s="63" t="s">
        <v>297</v>
      </c>
      <c r="F87" s="63">
        <v>35</v>
      </c>
      <c r="H87" s="63">
        <f t="shared" si="1"/>
        <v>0</v>
      </c>
    </row>
    <row r="88" spans="1:8" s="63" customFormat="1" ht="14.25" x14ac:dyDescent="0.45">
      <c r="A88" s="63" t="s">
        <v>44</v>
      </c>
      <c r="B88" s="63" t="s">
        <v>158</v>
      </c>
      <c r="C88" s="63" t="s">
        <v>278</v>
      </c>
      <c r="D88" s="63" t="s">
        <v>202</v>
      </c>
      <c r="E88" s="63" t="s">
        <v>280</v>
      </c>
      <c r="F88" s="63">
        <v>20</v>
      </c>
      <c r="H88" s="63">
        <f t="shared" si="1"/>
        <v>0</v>
      </c>
    </row>
  </sheetData>
  <mergeCells count="28">
    <mergeCell ref="A1:H1"/>
    <mergeCell ref="A2:B2"/>
    <mergeCell ref="E2:H2"/>
    <mergeCell ref="A3:H3"/>
    <mergeCell ref="A4:B4"/>
    <mergeCell ref="G4:H4"/>
    <mergeCell ref="A11:B11"/>
    <mergeCell ref="G11:H11"/>
    <mergeCell ref="A5:B5"/>
    <mergeCell ref="G5:H5"/>
    <mergeCell ref="A6:B6"/>
    <mergeCell ref="E6:G6"/>
    <mergeCell ref="A7:B7"/>
    <mergeCell ref="E7:G7"/>
    <mergeCell ref="A8:H8"/>
    <mergeCell ref="A9:B9"/>
    <mergeCell ref="G9:H9"/>
    <mergeCell ref="A10:B10"/>
    <mergeCell ref="G10:H10"/>
    <mergeCell ref="A16:B16"/>
    <mergeCell ref="C16:G16"/>
    <mergeCell ref="A12:B12"/>
    <mergeCell ref="G12:H12"/>
    <mergeCell ref="A13:B13"/>
    <mergeCell ref="G13:H13"/>
    <mergeCell ref="A14:H14"/>
    <mergeCell ref="A15:B15"/>
    <mergeCell ref="C15:G15"/>
  </mergeCells>
  <dataValidations count="1">
    <dataValidation type="date" allowBlank="1" showInputMessage="1" showErrorMessage="1" sqref="G5:H5" xr:uid="{E38BB8AA-528B-4CC6-B817-676FC11B2CED}">
      <formula1>42736</formula1>
      <formula2>109210</formula2>
    </dataValidation>
  </dataValidations>
  <hyperlinks>
    <hyperlink ref="A7" r:id="rId1" xr:uid="{AB71171A-6B2B-40B4-B7A6-948E322F6A02}"/>
  </hyperlinks>
  <pageMargins left="0.7" right="0.7" top="0.75" bottom="0.75" header="0.3" footer="0.3"/>
  <pageSetup scale="46" fitToHeight="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Arthur Rozzi</cp:lastModifiedBy>
  <cp:lastPrinted>2022-01-01T05:06:04Z</cp:lastPrinted>
  <dcterms:created xsi:type="dcterms:W3CDTF">2017-03-17T17:58:52Z</dcterms:created>
  <dcterms:modified xsi:type="dcterms:W3CDTF">2023-12-21T15:15:50Z</dcterms:modified>
</cp:coreProperties>
</file>